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202300"/>
  <xr:revisionPtr revIDLastSave="0" documentId="13_ncr:1_{A2198F07-29BA-44A7-B2EC-838CF3DCBD75}" xr6:coauthVersionLast="47" xr6:coauthVersionMax="47" xr10:uidLastSave="{00000000-0000-0000-0000-000000000000}"/>
  <bookViews>
    <workbookView xWindow="-120" yWindow="-120" windowWidth="29040" windowHeight="17520" xr2:uid="{850EB60D-4EF0-4525-99C2-3425FA66E597}"/>
  </bookViews>
  <sheets>
    <sheet name="Revenue Summary" sheetId="1" r:id="rId1"/>
    <sheet name="Expense Summary" sheetId="3" r:id="rId2"/>
    <sheet name="Economic Indicators YTD" sheetId="4" r:id="rId3"/>
    <sheet name="Economic Indicators Monthly" sheetId="5" r:id="rId4"/>
  </sheets>
  <definedNames>
    <definedName name="_xlnm.Print_Titles" localSheetId="3">'Economic Indicators Monthly'!$1:$2</definedName>
    <definedName name="_xlnm.Print_Titles" localSheetId="2">'Economic Indicators YTD'!$1:$2</definedName>
    <definedName name="_xlnm.Print_Titles" localSheetId="1">'Expense Summary'!$1:$2</definedName>
    <definedName name="_xlnm.Print_Titles" localSheetId="0">'Revenue Summary'!$1:$2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5" l="1"/>
  <c r="E37" i="5"/>
  <c r="E36" i="5"/>
  <c r="E33" i="5"/>
  <c r="E32" i="5"/>
  <c r="E29" i="5"/>
  <c r="E28" i="5"/>
  <c r="E25" i="5"/>
  <c r="E24" i="5"/>
  <c r="E23" i="5"/>
  <c r="E22" i="5"/>
  <c r="E19" i="5"/>
  <c r="E18" i="5"/>
  <c r="E17" i="5"/>
  <c r="E14" i="5"/>
  <c r="E13" i="5"/>
  <c r="E12" i="5"/>
  <c r="E11" i="5"/>
  <c r="E10" i="5"/>
  <c r="E9" i="5"/>
  <c r="E8" i="5"/>
  <c r="E7" i="5"/>
  <c r="E6" i="5"/>
  <c r="E5" i="5"/>
  <c r="E38" i="4"/>
  <c r="E37" i="4"/>
  <c r="E36" i="4"/>
  <c r="E33" i="4"/>
  <c r="E32" i="4"/>
  <c r="E29" i="4"/>
  <c r="E28" i="4"/>
  <c r="F25" i="4"/>
  <c r="F24" i="4"/>
  <c r="F23" i="4"/>
  <c r="F22" i="4"/>
  <c r="F19" i="4"/>
  <c r="F18" i="4"/>
  <c r="F17" i="4"/>
  <c r="F14" i="4"/>
  <c r="F13" i="4"/>
  <c r="F12" i="4"/>
  <c r="F11" i="4"/>
  <c r="F10" i="4"/>
  <c r="F9" i="4"/>
  <c r="F8" i="4"/>
  <c r="F7" i="4"/>
  <c r="F6" i="4"/>
  <c r="F5" i="4"/>
  <c r="B5" i="4"/>
</calcChain>
</file>

<file path=xl/sharedStrings.xml><?xml version="1.0" encoding="utf-8"?>
<sst xmlns="http://schemas.openxmlformats.org/spreadsheetml/2006/main" count="1638" uniqueCount="980">
  <si>
    <t>Revenue Summary</t>
  </si>
  <si>
    <t>Lake County</t>
  </si>
  <si>
    <t>FY26 Y-T-D Budgeted Revenues</t>
  </si>
  <si>
    <t>FY26 Y-T-D Revenues</t>
  </si>
  <si>
    <t>FY26 % of Budgeted Revenues</t>
  </si>
  <si>
    <t>FY25 Y-T-D Budgeted Revenues</t>
  </si>
  <si>
    <t>FY25 Y-T-D Revenues</t>
  </si>
  <si>
    <t>FY25 % of Budgeted Revenues</t>
  </si>
  <si>
    <t>Special Revenue Funds</t>
  </si>
  <si>
    <t>Capital Project Funds</t>
  </si>
  <si>
    <t>Internal Service Funds</t>
  </si>
  <si>
    <t>Enterprise Funds</t>
  </si>
  <si>
    <t>Debt Service Funds</t>
  </si>
  <si>
    <t>General Fund</t>
  </si>
  <si>
    <t>FICA</t>
  </si>
  <si>
    <t>IMRF</t>
  </si>
  <si>
    <t>Liability Insurance</t>
  </si>
  <si>
    <t>Veterans Assistance Commission</t>
  </si>
  <si>
    <t>Stormwater Management</t>
  </si>
  <si>
    <t>Division of Transportation</t>
  </si>
  <si>
    <t>Hulse Detention Center</t>
  </si>
  <si>
    <t>Health Department</t>
  </si>
  <si>
    <t>Tuberculosis Clinic</t>
  </si>
  <si>
    <t>Total - Other Property Tax Op Funds</t>
  </si>
  <si>
    <t>Total Operating Funds</t>
  </si>
  <si>
    <t>Long Term Capital</t>
  </si>
  <si>
    <t>Bridge Tax</t>
  </si>
  <si>
    <t>Matching Tax</t>
  </si>
  <si>
    <t>Category</t>
  </si>
  <si>
    <t>Grand Total - All Funds</t>
  </si>
  <si>
    <t>Property Tax Funds: Sub Total</t>
  </si>
  <si>
    <t>Property Tax Funds: Capital Project Funds</t>
  </si>
  <si>
    <t>Property Tax Funds: Other Property Tax Operating Funds</t>
  </si>
  <si>
    <t>Property Tax Funds: General Fund</t>
  </si>
  <si>
    <t>Sub Total - Capital</t>
  </si>
  <si>
    <t>Property Tax Funds: Total</t>
  </si>
  <si>
    <t>Summary: All Funds</t>
  </si>
  <si>
    <t>Special Revenue: Non-Grant Special Revenue Funds</t>
  </si>
  <si>
    <t>n/m</t>
  </si>
  <si>
    <t>Total Non-Grant Special Revenue Funds</t>
  </si>
  <si>
    <t>Public Defender Supreme Court Fund</t>
  </si>
  <si>
    <t>Law Library</t>
  </si>
  <si>
    <t>Children's Waiting Room Fund</t>
  </si>
  <si>
    <t>Court Automation</t>
  </si>
  <si>
    <t>Court Document Storage</t>
  </si>
  <si>
    <t>Probation Services Fee</t>
  </si>
  <si>
    <t>Vital Records Automation</t>
  </si>
  <si>
    <t>State Attorney Records Automation</t>
  </si>
  <si>
    <t>GIS Automation Fee</t>
  </si>
  <si>
    <t>Public Defender Records Automation Fund</t>
  </si>
  <si>
    <t>Tax Sale Automation Fees</t>
  </si>
  <si>
    <t>Recorder Automation</t>
  </si>
  <si>
    <t>Solid Waste Management Tax</t>
  </si>
  <si>
    <t>Coroner Fees</t>
  </si>
  <si>
    <t>Electronic Citation Fund</t>
  </si>
  <si>
    <t>Neutral Site Custody Exchange Fee</t>
  </si>
  <si>
    <t>Transportation Hire Back</t>
  </si>
  <si>
    <t>Video Gaming</t>
  </si>
  <si>
    <t>Circuit Court Clerk Operations &amp; Administrative</t>
  </si>
  <si>
    <t>Option Motor Fuel Tax</t>
  </si>
  <si>
    <t>Township Motor Fuel</t>
  </si>
  <si>
    <t>Sheriff Asset Forfeiture</t>
  </si>
  <si>
    <t>Inmate Welfare</t>
  </si>
  <si>
    <t>Asset Forfeiture</t>
  </si>
  <si>
    <t>Money Laundering Forfeiture</t>
  </si>
  <si>
    <t>Computer Fraud Forfeiture</t>
  </si>
  <si>
    <t>Opioid Settlement Fund</t>
  </si>
  <si>
    <t>Environmental Prosecution</t>
  </si>
  <si>
    <t>Contribution Fund</t>
  </si>
  <si>
    <t>Special Service Area No. 8 Loon Lake Fund</t>
  </si>
  <si>
    <t>Special Service Area No. 12 Woods of Ivanhoe Fund</t>
  </si>
  <si>
    <t>Special Service Area No. 17 Fund</t>
  </si>
  <si>
    <t>Total Grant Special Revenue Funds</t>
  </si>
  <si>
    <t>Special Revenue: Grant Special Revenue Funds</t>
  </si>
  <si>
    <t>ARPA Fund</t>
  </si>
  <si>
    <t>ERA 2 Fund</t>
  </si>
  <si>
    <t>HUD Grants</t>
  </si>
  <si>
    <t>Workforce Development</t>
  </si>
  <si>
    <t>Lake County Regional Stormwater Management</t>
  </si>
  <si>
    <t>Special Revenue: Total</t>
  </si>
  <si>
    <t>Total</t>
  </si>
  <si>
    <t>2010A Bond Road Construction Project</t>
  </si>
  <si>
    <t>2015 Bond</t>
  </si>
  <si>
    <t>2022 Bond Capital Fund</t>
  </si>
  <si>
    <t>1/4% Sales Tax</t>
  </si>
  <si>
    <t>Motor Fuel Tax</t>
  </si>
  <si>
    <t>Total Capital Project Funds</t>
  </si>
  <si>
    <t>Total Enterprise Funds</t>
  </si>
  <si>
    <t>Public Works Capital</t>
  </si>
  <si>
    <t>Public Works</t>
  </si>
  <si>
    <t>Health-Life-Dental Insurance Fund</t>
  </si>
  <si>
    <t>2015 G.O. Bonds Fund</t>
  </si>
  <si>
    <t>2018 G.O. Refunding Bonds Fund</t>
  </si>
  <si>
    <t>2019 G.O. Refunding Bonds Fund</t>
  </si>
  <si>
    <t>2022 G.O. Bonds Fund</t>
  </si>
  <si>
    <t>Grand Total: All Revenues</t>
  </si>
  <si>
    <t>Grand Total</t>
  </si>
  <si>
    <t>Total Debt Service Funds</t>
  </si>
  <si>
    <t>Current Period: Apr-26</t>
  </si>
  <si>
    <t>Date Pulled: 13-MAY-2026</t>
  </si>
  <si>
    <t>242,013,611</t>
  </si>
  <si>
    <t>42,186,075</t>
  </si>
  <si>
    <t>17.43%</t>
  </si>
  <si>
    <t>225,091,154</t>
  </si>
  <si>
    <t>40,587,355</t>
  </si>
  <si>
    <t>18.03%</t>
  </si>
  <si>
    <t>171,225,188</t>
  </si>
  <si>
    <t>31,237,109</t>
  </si>
  <si>
    <t>18.24%</t>
  </si>
  <si>
    <t>192,756,759</t>
  </si>
  <si>
    <t>31,631,527</t>
  </si>
  <si>
    <t>16.41%</t>
  </si>
  <si>
    <t>18,859,103</t>
  </si>
  <si>
    <t>871</t>
  </si>
  <si>
    <t>0.00%</t>
  </si>
  <si>
    <t>20,712,499</t>
  </si>
  <si>
    <t>-9,769</t>
  </si>
  <si>
    <t>-0.05%</t>
  </si>
  <si>
    <t>432,097,902</t>
  </si>
  <si>
    <t>73,424,055</t>
  </si>
  <si>
    <t>16.99%</t>
  </si>
  <si>
    <t>438,560,412</t>
  </si>
  <si>
    <t>72,209,114</t>
  </si>
  <si>
    <t>16.47%</t>
  </si>
  <si>
    <t>84,053,953</t>
  </si>
  <si>
    <t>15,268,349</t>
  </si>
  <si>
    <t>18.16%</t>
  </si>
  <si>
    <t>117,573,247</t>
  </si>
  <si>
    <t>22,741,819</t>
  </si>
  <si>
    <t>19.34%</t>
  </si>
  <si>
    <t>69,070,997</t>
  </si>
  <si>
    <t>16,917,571</t>
  </si>
  <si>
    <t>24.49%</t>
  </si>
  <si>
    <t>72,909,652</t>
  </si>
  <si>
    <t>14,931,892</t>
  </si>
  <si>
    <t>20.48%</t>
  </si>
  <si>
    <t>52,385,000</t>
  </si>
  <si>
    <t>20,903,603</t>
  </si>
  <si>
    <t>39.90%</t>
  </si>
  <si>
    <t>50,262,642</t>
  </si>
  <si>
    <t>19,384,422</t>
  </si>
  <si>
    <t>38.57%</t>
  </si>
  <si>
    <t>71,707,812</t>
  </si>
  <si>
    <t>14,208,150</t>
  </si>
  <si>
    <t>19.81%</t>
  </si>
  <si>
    <t>59,001,346</t>
  </si>
  <si>
    <t>16,931,163</t>
  </si>
  <si>
    <t>28.70%</t>
  </si>
  <si>
    <t>16,928,525</t>
  </si>
  <si>
    <t>2,563</t>
  </si>
  <si>
    <t>0.02%</t>
  </si>
  <si>
    <t>17,486,975</t>
  </si>
  <si>
    <t>0</t>
  </si>
  <si>
    <t>726,244,189</t>
  </si>
  <si>
    <t>140,724,291</t>
  </si>
  <si>
    <t>19.38%</t>
  </si>
  <si>
    <t>755,794,275</t>
  </si>
  <si>
    <t>146,198,409</t>
  </si>
  <si>
    <t>15,520,000</t>
  </si>
  <si>
    <t>1,646</t>
  </si>
  <si>
    <t>0.01%</t>
  </si>
  <si>
    <t>16,008,700</t>
  </si>
  <si>
    <t>2,681</t>
  </si>
  <si>
    <t>9,060,000</t>
  </si>
  <si>
    <t>1,136</t>
  </si>
  <si>
    <t>12,110,000</t>
  </si>
  <si>
    <t>4,273</t>
  </si>
  <si>
    <t>0.04%</t>
  </si>
  <si>
    <t>10,637,101</t>
  </si>
  <si>
    <t>825,399</t>
  </si>
  <si>
    <t>7.76%</t>
  </si>
  <si>
    <t>10,647,483</t>
  </si>
  <si>
    <t>626,672</t>
  </si>
  <si>
    <t>5.89%</t>
  </si>
  <si>
    <t>6,659,889</t>
  </si>
  <si>
    <t>457</t>
  </si>
  <si>
    <t>6,260,822</t>
  </si>
  <si>
    <t>220</t>
  </si>
  <si>
    <t>14,604,918</t>
  </si>
  <si>
    <t>437,250</t>
  </si>
  <si>
    <t>2.99%</t>
  </si>
  <si>
    <t>31,346,153</t>
  </si>
  <si>
    <t>2,455,733</t>
  </si>
  <si>
    <t>7.83%</t>
  </si>
  <si>
    <t>12,144,062</t>
  </si>
  <si>
    <t>1,503,900</t>
  </si>
  <si>
    <t>12.38%</t>
  </si>
  <si>
    <t>14,013,357</t>
  </si>
  <si>
    <t>1,512,688</t>
  </si>
  <si>
    <t>10.79%</t>
  </si>
  <si>
    <t>6,340,849</t>
  </si>
  <si>
    <t>954,354</t>
  </si>
  <si>
    <t>15.05%</t>
  </si>
  <si>
    <t>8,642,305</t>
  </si>
  <si>
    <t>1,503,912</t>
  </si>
  <si>
    <t>17.40%</t>
  </si>
  <si>
    <t>95,143,992</t>
  </si>
  <si>
    <t>27,465,997</t>
  </si>
  <si>
    <t>28.87%</t>
  </si>
  <si>
    <t>93,021,303</t>
  </si>
  <si>
    <t>25,489,044</t>
  </si>
  <si>
    <t>27.40%</t>
  </si>
  <si>
    <t>1,114,376</t>
  </si>
  <si>
    <t>46,969</t>
  </si>
  <si>
    <t>4.21%</t>
  </si>
  <si>
    <t>706,636</t>
  </si>
  <si>
    <t>36,304</t>
  </si>
  <si>
    <t>5.14%</t>
  </si>
  <si>
    <t>413,238,799</t>
  </si>
  <si>
    <t>73,423,184</t>
  </si>
  <si>
    <t>17.77%</t>
  </si>
  <si>
    <t>417,847,913</t>
  </si>
  <si>
    <t>72,218,882</t>
  </si>
  <si>
    <t>17.28%</t>
  </si>
  <si>
    <t>6,456,314</t>
  </si>
  <si>
    <t>8,362,200</t>
  </si>
  <si>
    <t>3,986,059</t>
  </si>
  <si>
    <t>280</t>
  </si>
  <si>
    <t>3,967,031</t>
  </si>
  <si>
    <t>-10,982</t>
  </si>
  <si>
    <t>-0.28%</t>
  </si>
  <si>
    <t>8,416,730</t>
  </si>
  <si>
    <t>592</t>
  </si>
  <si>
    <t>8,383,268</t>
  </si>
  <si>
    <t>1,214</t>
  </si>
  <si>
    <t>105,317</t>
  </si>
  <si>
    <t>107,385</t>
  </si>
  <si>
    <t>101.96%</t>
  </si>
  <si>
    <t>113,115</t>
  </si>
  <si>
    <t>511,761</t>
  </si>
  <si>
    <t>195,060</t>
  </si>
  <si>
    <t>38.12%</t>
  </si>
  <si>
    <t>511,250</t>
  </si>
  <si>
    <t>179,261</t>
  </si>
  <si>
    <t>35.06%</t>
  </si>
  <si>
    <t>213,528</t>
  </si>
  <si>
    <t>80,914</t>
  </si>
  <si>
    <t>37.89%</t>
  </si>
  <si>
    <t>202,916</t>
  </si>
  <si>
    <t>74,456</t>
  </si>
  <si>
    <t>36.69%</t>
  </si>
  <si>
    <t>953,933</t>
  </si>
  <si>
    <t>303,229</t>
  </si>
  <si>
    <t>31.79%</t>
  </si>
  <si>
    <t>954,684</t>
  </si>
  <si>
    <t>303,747</t>
  </si>
  <si>
    <t>31.82%</t>
  </si>
  <si>
    <t>997,519</t>
  </si>
  <si>
    <t>309,699</t>
  </si>
  <si>
    <t>31.05%</t>
  </si>
  <si>
    <t>988,935</t>
  </si>
  <si>
    <t>314,483</t>
  </si>
  <si>
    <t>31.80%</t>
  </si>
  <si>
    <t>1,061,500</t>
  </si>
  <si>
    <t>275,730</t>
  </si>
  <si>
    <t>25.98%</t>
  </si>
  <si>
    <t>1,087,347</t>
  </si>
  <si>
    <t>322,025</t>
  </si>
  <si>
    <t>29.62%</t>
  </si>
  <si>
    <t>83,287</t>
  </si>
  <si>
    <t>34,969</t>
  </si>
  <si>
    <t>41.99%</t>
  </si>
  <si>
    <t>84,117</t>
  </si>
  <si>
    <t>41,414</t>
  </si>
  <si>
    <t>49.23%</t>
  </si>
  <si>
    <t>8,000</t>
  </si>
  <si>
    <t>1,733</t>
  </si>
  <si>
    <t>21.66%</t>
  </si>
  <si>
    <t>8,739</t>
  </si>
  <si>
    <t>2,168</t>
  </si>
  <si>
    <t>24.80%</t>
  </si>
  <si>
    <t>1,687,045</t>
  </si>
  <si>
    <t>636,698</t>
  </si>
  <si>
    <t>37.74%</t>
  </si>
  <si>
    <t>1,443,731</t>
  </si>
  <si>
    <t>548,144</t>
  </si>
  <si>
    <t>37.97%</t>
  </si>
  <si>
    <t>3,027</t>
  </si>
  <si>
    <t>1,033</t>
  </si>
  <si>
    <t>34.13%</t>
  </si>
  <si>
    <t>3,000</t>
  </si>
  <si>
    <t>1,241</t>
  </si>
  <si>
    <t>41.38%</t>
  </si>
  <si>
    <t>92,456</t>
  </si>
  <si>
    <t>91,526</t>
  </si>
  <si>
    <t>110</t>
  </si>
  <si>
    <t>0.12%</t>
  </si>
  <si>
    <t>1,074,817</t>
  </si>
  <si>
    <t>445,888</t>
  </si>
  <si>
    <t>41.48%</t>
  </si>
  <si>
    <t>924,970</t>
  </si>
  <si>
    <t>385,594</t>
  </si>
  <si>
    <t>41.69%</t>
  </si>
  <si>
    <t>241,573</t>
  </si>
  <si>
    <t>76,788</t>
  </si>
  <si>
    <t>364,469</t>
  </si>
  <si>
    <t>101,610</t>
  </si>
  <si>
    <t>27.88%</t>
  </si>
  <si>
    <t>363,000</t>
  </si>
  <si>
    <t>28,702</t>
  </si>
  <si>
    <t>7.91%</t>
  </si>
  <si>
    <t>361,846</t>
  </si>
  <si>
    <t>37,734</t>
  </si>
  <si>
    <t>10.43%</t>
  </si>
  <si>
    <t>220,662</t>
  </si>
  <si>
    <t>62,573</t>
  </si>
  <si>
    <t>28.36%</t>
  </si>
  <si>
    <t>187,909</t>
  </si>
  <si>
    <t>67,630</t>
  </si>
  <si>
    <t>35.99%</t>
  </si>
  <si>
    <t>184,283</t>
  </si>
  <si>
    <t>73,344</t>
  </si>
  <si>
    <t>39.80%</t>
  </si>
  <si>
    <t>178,972</t>
  </si>
  <si>
    <t>67,552</t>
  </si>
  <si>
    <t>25,000</t>
  </si>
  <si>
    <t>2,358</t>
  </si>
  <si>
    <t>9.43%</t>
  </si>
  <si>
    <t>45,000</t>
  </si>
  <si>
    <t>3,215</t>
  </si>
  <si>
    <t>7.15%</t>
  </si>
  <si>
    <t>1,200,000</t>
  </si>
  <si>
    <t>261,734</t>
  </si>
  <si>
    <t>21.81%</t>
  </si>
  <si>
    <t>1,100,000</t>
  </si>
  <si>
    <t>276,405</t>
  </si>
  <si>
    <t>25.13%</t>
  </si>
  <si>
    <t>230,000</t>
  </si>
  <si>
    <t>39,887</t>
  </si>
  <si>
    <t>17.34%</t>
  </si>
  <si>
    <t>13,195,076</t>
  </si>
  <si>
    <t>2,724,896</t>
  </si>
  <si>
    <t>20.65%</t>
  </si>
  <si>
    <t>12,215,076</t>
  </si>
  <si>
    <t>2,606,560</t>
  </si>
  <si>
    <t>21.34%</t>
  </si>
  <si>
    <t>682,983</t>
  </si>
  <si>
    <t>34,453</t>
  </si>
  <si>
    <t>447,565</t>
  </si>
  <si>
    <t>1,299.06%</t>
  </si>
  <si>
    <t>165,000</t>
  </si>
  <si>
    <t>64,678</t>
  </si>
  <si>
    <t>39.20%</t>
  </si>
  <si>
    <t>160,896</t>
  </si>
  <si>
    <t>34,925</t>
  </si>
  <si>
    <t>21.71%</t>
  </si>
  <si>
    <t>679,000</t>
  </si>
  <si>
    <t>229,223</t>
  </si>
  <si>
    <t>33.76%</t>
  </si>
  <si>
    <t>550,627</t>
  </si>
  <si>
    <t>268,852</t>
  </si>
  <si>
    <t>48.83%</t>
  </si>
  <si>
    <t>54,500</t>
  </si>
  <si>
    <t>24,589</t>
  </si>
  <si>
    <t>45.12%</t>
  </si>
  <si>
    <t>59,813</t>
  </si>
  <si>
    <t>26,932</t>
  </si>
  <si>
    <t>45.03%</t>
  </si>
  <si>
    <t>5,450</t>
  </si>
  <si>
    <t>10,432</t>
  </si>
  <si>
    <t>86,500</t>
  </si>
  <si>
    <t>8,980</t>
  </si>
  <si>
    <t>10.38%</t>
  </si>
  <si>
    <t>87,099</t>
  </si>
  <si>
    <t>14,975</t>
  </si>
  <si>
    <t>17.19%</t>
  </si>
  <si>
    <t>313,273</t>
  </si>
  <si>
    <t>98,433</t>
  </si>
  <si>
    <t>31.42%</t>
  </si>
  <si>
    <t>18,838</t>
  </si>
  <si>
    <t>330,400</t>
  </si>
  <si>
    <t>1,753.90%</t>
  </si>
  <si>
    <t>3,446</t>
  </si>
  <si>
    <t>5,044</t>
  </si>
  <si>
    <t>3,142</t>
  </si>
  <si>
    <t>4,680</t>
  </si>
  <si>
    <t>148.96%</t>
  </si>
  <si>
    <t>50,725</t>
  </si>
  <si>
    <t>16</t>
  </si>
  <si>
    <t>0.03%</t>
  </si>
  <si>
    <t>51,031</t>
  </si>
  <si>
    <t>18</t>
  </si>
  <si>
    <t>34,400</t>
  </si>
  <si>
    <t>35,242</t>
  </si>
  <si>
    <t>14,160</t>
  </si>
  <si>
    <t>23,857,792</t>
  </si>
  <si>
    <t>6,776,566</t>
  </si>
  <si>
    <t>28.40%</t>
  </si>
  <si>
    <t>21,783,666</t>
  </si>
  <si>
    <t>6,574,812</t>
  </si>
  <si>
    <t>30.18%</t>
  </si>
  <si>
    <t>223,273</t>
  </si>
  <si>
    <t>984,990</t>
  </si>
  <si>
    <t>18,245</t>
  </si>
  <si>
    <t>25,347,265</t>
  </si>
  <si>
    <t>1,786,729</t>
  </si>
  <si>
    <t>7.05%</t>
  </si>
  <si>
    <t>22,384,545</t>
  </si>
  <si>
    <t>2,076,736</t>
  </si>
  <si>
    <t>9.28%</t>
  </si>
  <si>
    <t>12,603,427</t>
  </si>
  <si>
    <t>2,349,156</t>
  </si>
  <si>
    <t>18.64%</t>
  </si>
  <si>
    <t>8,568,382</t>
  </si>
  <si>
    <t>3,004,430</t>
  </si>
  <si>
    <t>22,245,470</t>
  </si>
  <si>
    <t>4,132,625</t>
  </si>
  <si>
    <t>18.58%</t>
  </si>
  <si>
    <t>64,818,409</t>
  </si>
  <si>
    <t>10,100,852</t>
  </si>
  <si>
    <t>15.58%</t>
  </si>
  <si>
    <t>60,196,161</t>
  </si>
  <si>
    <t>8,491,783</t>
  </si>
  <si>
    <t>14.11%</t>
  </si>
  <si>
    <t>95,789,581</t>
  </si>
  <si>
    <t>16,167,007</t>
  </si>
  <si>
    <t>16.88%</t>
  </si>
  <si>
    <t>1,568</t>
  </si>
  <si>
    <t>19,146</t>
  </si>
  <si>
    <t>28,109</t>
  </si>
  <si>
    <t>72,755</t>
  </si>
  <si>
    <t>194,586</t>
  </si>
  <si>
    <t>48,276,601</t>
  </si>
  <si>
    <t>8,527,594</t>
  </si>
  <si>
    <t>17.66%</t>
  </si>
  <si>
    <t>48,425,243</t>
  </si>
  <si>
    <t>8,378,102</t>
  </si>
  <si>
    <t>17.30%</t>
  </si>
  <si>
    <t>20,794,396</t>
  </si>
  <si>
    <t>8,298,076</t>
  </si>
  <si>
    <t>39.91%</t>
  </si>
  <si>
    <t>24,484,409</t>
  </si>
  <si>
    <t>6,329,526</t>
  </si>
  <si>
    <t>25.85%</t>
  </si>
  <si>
    <t>57,780,820</t>
  </si>
  <si>
    <t>13,319,462</t>
  </si>
  <si>
    <t>23.05%</t>
  </si>
  <si>
    <t>55,660,194</t>
  </si>
  <si>
    <t>16,419,669</t>
  </si>
  <si>
    <t>29.50%</t>
  </si>
  <si>
    <t>13,926,992</t>
  </si>
  <si>
    <t>888,689</t>
  </si>
  <si>
    <t>6.38%</t>
  </si>
  <si>
    <t>3,341,152</t>
  </si>
  <si>
    <t>511,494</t>
  </si>
  <si>
    <t>15.31%</t>
  </si>
  <si>
    <t>5,034,825</t>
  </si>
  <si>
    <t>413</t>
  </si>
  <si>
    <t>5,032,875</t>
  </si>
  <si>
    <t>2,608,600</t>
  </si>
  <si>
    <t>1,325</t>
  </si>
  <si>
    <t>0.05%</t>
  </si>
  <si>
    <t>2,616,750</t>
  </si>
  <si>
    <t>7,104,850</t>
  </si>
  <si>
    <t>825</t>
  </si>
  <si>
    <t>7,652,100</t>
  </si>
  <si>
    <t>2,180,250</t>
  </si>
  <si>
    <t>2,185,250</t>
  </si>
  <si>
    <t>Expense Summary</t>
  </si>
  <si>
    <t>FY26 Y-T-D Budgeted Expenditures</t>
  </si>
  <si>
    <t>FY26 Y-T-D Expenditures</t>
  </si>
  <si>
    <t>FY26 % of Budgeted Expenditures</t>
  </si>
  <si>
    <t>FY25 Y-T-D Budgeted Expenditures</t>
  </si>
  <si>
    <t>FY25 Y-T-D Expenditures</t>
  </si>
  <si>
    <t>FY25 % of Budgeted Expenditures</t>
  </si>
  <si>
    <t>246,673,515</t>
  </si>
  <si>
    <t>91,408,046</t>
  </si>
  <si>
    <t>37.06%</t>
  </si>
  <si>
    <t>242,105,407</t>
  </si>
  <si>
    <t>88,553,785</t>
  </si>
  <si>
    <t>36.58%</t>
  </si>
  <si>
    <t>189,684,839</t>
  </si>
  <si>
    <t>71,721,942</t>
  </si>
  <si>
    <t>37.81%</t>
  </si>
  <si>
    <t>187,964,624</t>
  </si>
  <si>
    <t>67,856,619</t>
  </si>
  <si>
    <t>36.10%</t>
  </si>
  <si>
    <t>63,981,898</t>
  </si>
  <si>
    <t>4,697,769</t>
  </si>
  <si>
    <t>7.34%</t>
  </si>
  <si>
    <t>68,582,824</t>
  </si>
  <si>
    <t>5,222,200</t>
  </si>
  <si>
    <t>7.61%</t>
  </si>
  <si>
    <t>500,340,252</t>
  </si>
  <si>
    <t>167,827,757</t>
  </si>
  <si>
    <t>33.54%</t>
  </si>
  <si>
    <t>498,652,854</t>
  </si>
  <si>
    <t>161,632,605</t>
  </si>
  <si>
    <t>32.41%</t>
  </si>
  <si>
    <t>160,960,792</t>
  </si>
  <si>
    <t>20,624,847</t>
  </si>
  <si>
    <t>12.81%</t>
  </si>
  <si>
    <t>223,754,272</t>
  </si>
  <si>
    <t>27,088,721</t>
  </si>
  <si>
    <t>12.11%</t>
  </si>
  <si>
    <t>225,177,992</t>
  </si>
  <si>
    <t>11,271,292</t>
  </si>
  <si>
    <t>5.01%</t>
  </si>
  <si>
    <t>232,357,288</t>
  </si>
  <si>
    <t>10,735,844</t>
  </si>
  <si>
    <t>4.62%</t>
  </si>
  <si>
    <t>21,293,813</t>
  </si>
  <si>
    <t>40.65%</t>
  </si>
  <si>
    <t>50,985,000</t>
  </si>
  <si>
    <t>20,829,798</t>
  </si>
  <si>
    <t>40.85%</t>
  </si>
  <si>
    <t>128,235,431</t>
  </si>
  <si>
    <t>19,799,252</t>
  </si>
  <si>
    <t>15.44%</t>
  </si>
  <si>
    <t>105,735,536</t>
  </si>
  <si>
    <t>21,963,244</t>
  </si>
  <si>
    <t>20.77%</t>
  </si>
  <si>
    <t>1,084,027,993</t>
  </si>
  <si>
    <t>240,819,524</t>
  </si>
  <si>
    <t>22.22%</t>
  </si>
  <si>
    <t>1,128,971,925</t>
  </si>
  <si>
    <t>242,251,536</t>
  </si>
  <si>
    <t>21.46%</t>
  </si>
  <si>
    <t>County Board</t>
  </si>
  <si>
    <t>3,052,726</t>
  </si>
  <si>
    <t>1,332,116</t>
  </si>
  <si>
    <t>43.64%</t>
  </si>
  <si>
    <t>2,065,029</t>
  </si>
  <si>
    <t>889,411</t>
  </si>
  <si>
    <t>43.07%</t>
  </si>
  <si>
    <t>County Administrator</t>
  </si>
  <si>
    <t>8,716,362</t>
  </si>
  <si>
    <t>2,260,769</t>
  </si>
  <si>
    <t>25.94%</t>
  </si>
  <si>
    <t>4,820,456</t>
  </si>
  <si>
    <t>2,180,274</t>
  </si>
  <si>
    <t>45.23%</t>
  </si>
  <si>
    <t>General Operating Expense</t>
  </si>
  <si>
    <t>34,349,143</t>
  </si>
  <si>
    <t>2,309,314</t>
  </si>
  <si>
    <t>6.72%</t>
  </si>
  <si>
    <t>41,322,853</t>
  </si>
  <si>
    <t>1,832,713</t>
  </si>
  <si>
    <t>4.44%</t>
  </si>
  <si>
    <t>Corporate Capital Improvements</t>
  </si>
  <si>
    <t>45,550</t>
  </si>
  <si>
    <t>5,712</t>
  </si>
  <si>
    <t>12.54%</t>
  </si>
  <si>
    <t>332,689</t>
  </si>
  <si>
    <t>18,655</t>
  </si>
  <si>
    <t>5.61%</t>
  </si>
  <si>
    <t>Finance</t>
  </si>
  <si>
    <t>2,922,303</t>
  </si>
  <si>
    <t>1,189,745</t>
  </si>
  <si>
    <t>40.71%</t>
  </si>
  <si>
    <t>2,553,438</t>
  </si>
  <si>
    <t>1,114,695</t>
  </si>
  <si>
    <t>43.65%</t>
  </si>
  <si>
    <t>Information Technology</t>
  </si>
  <si>
    <t>17,996,008</t>
  </si>
  <si>
    <t>7,936,433</t>
  </si>
  <si>
    <t>44.10%</t>
  </si>
  <si>
    <t>18,777,554</t>
  </si>
  <si>
    <t>10,574,822</t>
  </si>
  <si>
    <t>56.32%</t>
  </si>
  <si>
    <t>Human Resources</t>
  </si>
  <si>
    <t>2,621,732</t>
  </si>
  <si>
    <t>988,475</t>
  </si>
  <si>
    <t>37.70%</t>
  </si>
  <si>
    <t>2,510,890</t>
  </si>
  <si>
    <t>962,008</t>
  </si>
  <si>
    <t>38.31%</t>
  </si>
  <si>
    <t>Construction and Facilities</t>
  </si>
  <si>
    <t>12,638,403</t>
  </si>
  <si>
    <t>4,958,894</t>
  </si>
  <si>
    <t>39.24%</t>
  </si>
  <si>
    <t>12,224,130</t>
  </si>
  <si>
    <t>4,880,577</t>
  </si>
  <si>
    <t>39.93%</t>
  </si>
  <si>
    <t>Treasurer</t>
  </si>
  <si>
    <t>1,790,966</t>
  </si>
  <si>
    <t>760,283</t>
  </si>
  <si>
    <t>42.45%</t>
  </si>
  <si>
    <t>1,486,576</t>
  </si>
  <si>
    <t>769,939</t>
  </si>
  <si>
    <t>51.79%</t>
  </si>
  <si>
    <t>County Clerk</t>
  </si>
  <si>
    <t>6,860,515</t>
  </si>
  <si>
    <t>3,193,232</t>
  </si>
  <si>
    <t>46.55%</t>
  </si>
  <si>
    <t>5,795,299</t>
  </si>
  <si>
    <t>3,000,066</t>
  </si>
  <si>
    <t>51.77%</t>
  </si>
  <si>
    <t>Chief County Assessment Officer</t>
  </si>
  <si>
    <t>3,608,345</t>
  </si>
  <si>
    <t>1,585,729</t>
  </si>
  <si>
    <t>43.95%</t>
  </si>
  <si>
    <t>3,277,883</t>
  </si>
  <si>
    <t>1,615,916</t>
  </si>
  <si>
    <t>49.30%</t>
  </si>
  <si>
    <t>Regional Office of Education</t>
  </si>
  <si>
    <t>892,110</t>
  </si>
  <si>
    <t>342,044</t>
  </si>
  <si>
    <t>38.34%</t>
  </si>
  <si>
    <t>761,078</t>
  </si>
  <si>
    <t>319,755</t>
  </si>
  <si>
    <t>42.01%</t>
  </si>
  <si>
    <t>Planning &amp; Development</t>
  </si>
  <si>
    <t>4,188,500</t>
  </si>
  <si>
    <t>1,648,396</t>
  </si>
  <si>
    <t>39.36%</t>
  </si>
  <si>
    <t>3,714,308</t>
  </si>
  <si>
    <t>1,687,075</t>
  </si>
  <si>
    <t>45.42%</t>
  </si>
  <si>
    <t>Sheriff</t>
  </si>
  <si>
    <t>87,734,940</t>
  </si>
  <si>
    <t>36,912,098</t>
  </si>
  <si>
    <t>42.07%</t>
  </si>
  <si>
    <t>83,217,118</t>
  </si>
  <si>
    <t>33,878,902</t>
  </si>
  <si>
    <t>Clerk of the Circuit Court</t>
  </si>
  <si>
    <t>10,284,871</t>
  </si>
  <si>
    <t>4,368,206</t>
  </si>
  <si>
    <t>42.47%</t>
  </si>
  <si>
    <t>10,301,958</t>
  </si>
  <si>
    <t>4,183,030</t>
  </si>
  <si>
    <t>40.60%</t>
  </si>
  <si>
    <t>Circuit Courts</t>
  </si>
  <si>
    <t>18,676,055</t>
  </si>
  <si>
    <t>7,864,863</t>
  </si>
  <si>
    <t>42.11%</t>
  </si>
  <si>
    <t>17,920,102</t>
  </si>
  <si>
    <t>7,551,454</t>
  </si>
  <si>
    <t>42.14%</t>
  </si>
  <si>
    <t>States Attorney</t>
  </si>
  <si>
    <t>21,031,880</t>
  </si>
  <si>
    <t>9,964,476</t>
  </si>
  <si>
    <t>47.38%</t>
  </si>
  <si>
    <t>22,910,782</t>
  </si>
  <si>
    <t>9,446,811</t>
  </si>
  <si>
    <t>41.23%</t>
  </si>
  <si>
    <t>County Coroner</t>
  </si>
  <si>
    <t>2,070,314</t>
  </si>
  <si>
    <t>824,525</t>
  </si>
  <si>
    <t>39.83%</t>
  </si>
  <si>
    <t>1,847,137</t>
  </si>
  <si>
    <t>853,011</t>
  </si>
  <si>
    <t>46.18%</t>
  </si>
  <si>
    <t>Public Defender</t>
  </si>
  <si>
    <t>7,074,143</t>
  </si>
  <si>
    <t>2,928,265</t>
  </si>
  <si>
    <t>41.39%</t>
  </si>
  <si>
    <t>6,157,437</t>
  </si>
  <si>
    <t>2,738,008</t>
  </si>
  <si>
    <t>44.47%</t>
  </si>
  <si>
    <t>Merit Commission</t>
  </si>
  <si>
    <t>118,649</t>
  </si>
  <si>
    <t>34,468</t>
  </si>
  <si>
    <t>29.05%</t>
  </si>
  <si>
    <t>108,688</t>
  </si>
  <si>
    <t>56,664</t>
  </si>
  <si>
    <t>52.13%</t>
  </si>
  <si>
    <t>Total - General Fund</t>
  </si>
  <si>
    <t>14,578,485</t>
  </si>
  <si>
    <t>5,460,708</t>
  </si>
  <si>
    <t>37.46%</t>
  </si>
  <si>
    <t>14,141,758</t>
  </si>
  <si>
    <t>5,863,555</t>
  </si>
  <si>
    <t>41.46%</t>
  </si>
  <si>
    <t>13,400,424</t>
  </si>
  <si>
    <t>5,145,885</t>
  </si>
  <si>
    <t>38.40%</t>
  </si>
  <si>
    <t>13,698,854</t>
  </si>
  <si>
    <t>5,762,125</t>
  </si>
  <si>
    <t>42.06%</t>
  </si>
  <si>
    <t>9,529,232</t>
  </si>
  <si>
    <t>5,670,981</t>
  </si>
  <si>
    <t>59.51%</t>
  </si>
  <si>
    <t>9,580,695</t>
  </si>
  <si>
    <t>5,150,401</t>
  </si>
  <si>
    <t>53.76%</t>
  </si>
  <si>
    <t>6,431,317</t>
  </si>
  <si>
    <t>1,127,685</t>
  </si>
  <si>
    <t>17.53%</t>
  </si>
  <si>
    <t>6,025,939</t>
  </si>
  <si>
    <t>1,145,263</t>
  </si>
  <si>
    <t>19.01%</t>
  </si>
  <si>
    <t>25,995,305</t>
  </si>
  <si>
    <t>4,112,444</t>
  </si>
  <si>
    <t>15.82%</t>
  </si>
  <si>
    <t>26,065,953</t>
  </si>
  <si>
    <t>1,493,510</t>
  </si>
  <si>
    <t>5.73%</t>
  </si>
  <si>
    <t>18,542,775</t>
  </si>
  <si>
    <t>8,285,919</t>
  </si>
  <si>
    <t>44.69%</t>
  </si>
  <si>
    <t>17,170,404</t>
  </si>
  <si>
    <t>7,842,816</t>
  </si>
  <si>
    <t>45.68%</t>
  </si>
  <si>
    <t>8,171,373</t>
  </si>
  <si>
    <t>3,216,777</t>
  </si>
  <si>
    <t>39.37%</t>
  </si>
  <si>
    <t>8,084,543</t>
  </si>
  <si>
    <t>3,001,855</t>
  </si>
  <si>
    <t>37.13%</t>
  </si>
  <si>
    <t>92,277,416</t>
  </si>
  <si>
    <t>38,385,354</t>
  </si>
  <si>
    <t>41.60%</t>
  </si>
  <si>
    <t>92,551,333</t>
  </si>
  <si>
    <t>37,314,498</t>
  </si>
  <si>
    <t>40.32%</t>
  </si>
  <si>
    <t>758,511</t>
  </si>
  <si>
    <t>316,190</t>
  </si>
  <si>
    <t>645,145</t>
  </si>
  <si>
    <t>282,596</t>
  </si>
  <si>
    <t>43.80%</t>
  </si>
  <si>
    <t>436,358,354</t>
  </si>
  <si>
    <t>163,129,987</t>
  </si>
  <si>
    <t>37.38%</t>
  </si>
  <si>
    <t>430,070,031</t>
  </si>
  <si>
    <t>156,410,405</t>
  </si>
  <si>
    <t>36.37%</t>
  </si>
  <si>
    <t>26,822,790</t>
  </si>
  <si>
    <t>3,667,332</t>
  </si>
  <si>
    <t>13.67%</t>
  </si>
  <si>
    <t>31,300,029</t>
  </si>
  <si>
    <t>3,167,497</t>
  </si>
  <si>
    <t>10.12%</t>
  </si>
  <si>
    <t>11,471,485</t>
  </si>
  <si>
    <t>412,770</t>
  </si>
  <si>
    <t>3.60%</t>
  </si>
  <si>
    <t>12,474,582</t>
  </si>
  <si>
    <t>1,646,681</t>
  </si>
  <si>
    <t>13.20%</t>
  </si>
  <si>
    <t>25,687,623</t>
  </si>
  <si>
    <t>617,668</t>
  </si>
  <si>
    <t>2.40%</t>
  </si>
  <si>
    <t>24,808,213</t>
  </si>
  <si>
    <t>408,022</t>
  </si>
  <si>
    <t>1.64%</t>
  </si>
  <si>
    <t>105,000</t>
  </si>
  <si>
    <t>515</t>
  </si>
  <si>
    <t>0.49%</t>
  </si>
  <si>
    <t>113,114</t>
  </si>
  <si>
    <t>4,494</t>
  </si>
  <si>
    <t>3.97%</t>
  </si>
  <si>
    <t>477,108</t>
  </si>
  <si>
    <t>204,450</t>
  </si>
  <si>
    <t>42.85%</t>
  </si>
  <si>
    <t>478,302</t>
  </si>
  <si>
    <t>207,606</t>
  </si>
  <si>
    <t>43.40%</t>
  </si>
  <si>
    <t>211,592</t>
  </si>
  <si>
    <t>94,134</t>
  </si>
  <si>
    <t>44.49%</t>
  </si>
  <si>
    <t>199,902</t>
  </si>
  <si>
    <t>93,814</t>
  </si>
  <si>
    <t>46.93%</t>
  </si>
  <si>
    <t>1,161,982</t>
  </si>
  <si>
    <t>587,453</t>
  </si>
  <si>
    <t>50.56%</t>
  </si>
  <si>
    <t>1,538,835</t>
  </si>
  <si>
    <t>776,625</t>
  </si>
  <si>
    <t>50.47%</t>
  </si>
  <si>
    <t>1,954,000</t>
  </si>
  <si>
    <t>204,810</t>
  </si>
  <si>
    <t>10.48%</t>
  </si>
  <si>
    <t>1,325,469</t>
  </si>
  <si>
    <t>490,969</t>
  </si>
  <si>
    <t>37.04%</t>
  </si>
  <si>
    <t>1,697,000</t>
  </si>
  <si>
    <t>334,953</t>
  </si>
  <si>
    <t>19.74%</t>
  </si>
  <si>
    <t>1,515,335</t>
  </si>
  <si>
    <t>242,553</t>
  </si>
  <si>
    <t>16.01%</t>
  </si>
  <si>
    <t>10,000</t>
  </si>
  <si>
    <t>77,150</t>
  </si>
  <si>
    <t>7,910</t>
  </si>
  <si>
    <t>10.25%</t>
  </si>
  <si>
    <t>50,000</t>
  </si>
  <si>
    <t>95,200</t>
  </si>
  <si>
    <t>1,448,712</t>
  </si>
  <si>
    <t>158,158</t>
  </si>
  <si>
    <t>81,457</t>
  </si>
  <si>
    <t>51.50%</t>
  </si>
  <si>
    <t>350,282</t>
  </si>
  <si>
    <t>74,270</t>
  </si>
  <si>
    <t>21.20%</t>
  </si>
  <si>
    <t>1,087,200</t>
  </si>
  <si>
    <t>506,665</t>
  </si>
  <si>
    <t>46.60%</t>
  </si>
  <si>
    <t>1,240,003</t>
  </si>
  <si>
    <t>603,634</t>
  </si>
  <si>
    <t>48.68%</t>
  </si>
  <si>
    <t>350,000</t>
  </si>
  <si>
    <t>356,750</t>
  </si>
  <si>
    <t>128,138</t>
  </si>
  <si>
    <t>35.92%</t>
  </si>
  <si>
    <t>314,700</t>
  </si>
  <si>
    <t>149,171</t>
  </si>
  <si>
    <t>47.40%</t>
  </si>
  <si>
    <t>142,000</t>
  </si>
  <si>
    <t>37,052</t>
  </si>
  <si>
    <t>26.09%</t>
  </si>
  <si>
    <t>150,000</t>
  </si>
  <si>
    <t>19,032</t>
  </si>
  <si>
    <t>12.69%</t>
  </si>
  <si>
    <t>180,250</t>
  </si>
  <si>
    <t>68,774</t>
  </si>
  <si>
    <t>38.16%</t>
  </si>
  <si>
    <t>175,000</t>
  </si>
  <si>
    <t>125,000</t>
  </si>
  <si>
    <t>19,920</t>
  </si>
  <si>
    <t>15.94%</t>
  </si>
  <si>
    <t>27,033</t>
  </si>
  <si>
    <t>21.63%</t>
  </si>
  <si>
    <t>1,576,776</t>
  </si>
  <si>
    <t>32,700</t>
  </si>
  <si>
    <t>2.07%</t>
  </si>
  <si>
    <t>1,654,899</t>
  </si>
  <si>
    <t>239,956</t>
  </si>
  <si>
    <t>14.50%</t>
  </si>
  <si>
    <t>750,000</t>
  </si>
  <si>
    <t>231,404</t>
  </si>
  <si>
    <t>30.85%</t>
  </si>
  <si>
    <t>46,826,943</t>
  </si>
  <si>
    <t>1,470,754</t>
  </si>
  <si>
    <t>3.14%</t>
  </si>
  <si>
    <t>42,383,591</t>
  </si>
  <si>
    <t>2,502,947</t>
  </si>
  <si>
    <t>5.91%</t>
  </si>
  <si>
    <t>790,161</t>
  </si>
  <si>
    <t>159,554</t>
  </si>
  <si>
    <t>370,000</t>
  </si>
  <si>
    <t>1,000</t>
  </si>
  <si>
    <t>0.27%</t>
  </si>
  <si>
    <t>616,342</t>
  </si>
  <si>
    <t>1,224</t>
  </si>
  <si>
    <t>0.20%</t>
  </si>
  <si>
    <t>1,510,770</t>
  </si>
  <si>
    <t>436,146</t>
  </si>
  <si>
    <t>1,420,993</t>
  </si>
  <si>
    <t>179,349</t>
  </si>
  <si>
    <t>12.62%</t>
  </si>
  <si>
    <t>175,228</t>
  </si>
  <si>
    <t>40,870</t>
  </si>
  <si>
    <t>23.32%</t>
  </si>
  <si>
    <t>4,099</t>
  </si>
  <si>
    <t>9.11%</t>
  </si>
  <si>
    <t>20,000</t>
  </si>
  <si>
    <t>6,150</t>
  </si>
  <si>
    <t>61.50%</t>
  </si>
  <si>
    <t>290,000</t>
  </si>
  <si>
    <t>116,762</t>
  </si>
  <si>
    <t>40.26%</t>
  </si>
  <si>
    <t>122,000</t>
  </si>
  <si>
    <t>61,257</t>
  </si>
  <si>
    <t>50.21%</t>
  </si>
  <si>
    <t>1,513,436</t>
  </si>
  <si>
    <t>207,261</t>
  </si>
  <si>
    <t>13.69%</t>
  </si>
  <si>
    <t>681,524</t>
  </si>
  <si>
    <t>6,212</t>
  </si>
  <si>
    <t>0.91%</t>
  </si>
  <si>
    <t>74,708</t>
  </si>
  <si>
    <t>7,932</t>
  </si>
  <si>
    <t>10.62%</t>
  </si>
  <si>
    <t>29,000</t>
  </si>
  <si>
    <t>1,602</t>
  </si>
  <si>
    <t>5.53%</t>
  </si>
  <si>
    <t>40,698</t>
  </si>
  <si>
    <t>9,448</t>
  </si>
  <si>
    <t>9,041</t>
  </si>
  <si>
    <t>18.08%</t>
  </si>
  <si>
    <t>18,453</t>
  </si>
  <si>
    <t>36.91%</t>
  </si>
  <si>
    <t>62,612,746</t>
  </si>
  <si>
    <t>5,653,050</t>
  </si>
  <si>
    <t>9.03%</t>
  </si>
  <si>
    <t>56,553,933</t>
  </si>
  <si>
    <t>5,887,361</t>
  </si>
  <si>
    <t>10.41%</t>
  </si>
  <si>
    <t>38,991,942</t>
  </si>
  <si>
    <t>7,607,009</t>
  </si>
  <si>
    <t>19.51%</t>
  </si>
  <si>
    <t>65,872,345</t>
  </si>
  <si>
    <t>16,081,664</t>
  </si>
  <si>
    <t>24.41%</t>
  </si>
  <si>
    <t>10,050</t>
  </si>
  <si>
    <t>1,938,482</t>
  </si>
  <si>
    <t>7.65%</t>
  </si>
  <si>
    <t>22,001,369</t>
  </si>
  <si>
    <t>2,076,670</t>
  </si>
  <si>
    <t>9.44%</t>
  </si>
  <si>
    <t>12,603,428</t>
  </si>
  <si>
    <t>3,757,210</t>
  </si>
  <si>
    <t>29.81%</t>
  </si>
  <si>
    <t>3,000,563</t>
  </si>
  <si>
    <t>35.02%</t>
  </si>
  <si>
    <t>21,405,411</t>
  </si>
  <si>
    <t>1,669,097</t>
  </si>
  <si>
    <t>7.80%</t>
  </si>
  <si>
    <t>70,748,193</t>
  </si>
  <si>
    <t>42,464</t>
  </si>
  <si>
    <t>0.06%</t>
  </si>
  <si>
    <t>98,348,046</t>
  </si>
  <si>
    <t>14,971,797</t>
  </si>
  <si>
    <t>15.22%</t>
  </si>
  <si>
    <t>167,200,340</t>
  </si>
  <si>
    <t>21,201,360</t>
  </si>
  <si>
    <t>12.68%</t>
  </si>
  <si>
    <t>2022 Bonds Capital Fund</t>
  </si>
  <si>
    <t>2,008,015</t>
  </si>
  <si>
    <t>398,891</t>
  </si>
  <si>
    <t>19.86%</t>
  </si>
  <si>
    <t>7,173,631</t>
  </si>
  <si>
    <t>3,337,359</t>
  </si>
  <si>
    <t>46.52%</t>
  </si>
  <si>
    <t>148,877,554</t>
  </si>
  <si>
    <t>5,870,257</t>
  </si>
  <si>
    <t>3.94%</t>
  </si>
  <si>
    <t>150,087,706</t>
  </si>
  <si>
    <t>3,663,136</t>
  </si>
  <si>
    <t>2.44%</t>
  </si>
  <si>
    <t>74,292,423</t>
  </si>
  <si>
    <t>5,002,145</t>
  </si>
  <si>
    <t>6.73%</t>
  </si>
  <si>
    <t>75,095,951</t>
  </si>
  <si>
    <t>3,735,349</t>
  </si>
  <si>
    <t>4.97%</t>
  </si>
  <si>
    <t>68,519,687</t>
  </si>
  <si>
    <t>13,616,765</t>
  </si>
  <si>
    <t>19.87%</t>
  </si>
  <si>
    <t>49,666,460</t>
  </si>
  <si>
    <t>16,485,606</t>
  </si>
  <si>
    <t>33.19%</t>
  </si>
  <si>
    <t>59,715,744</t>
  </si>
  <si>
    <t>6,182,487</t>
  </si>
  <si>
    <t>10.35%</t>
  </si>
  <si>
    <t>56,069,077</t>
  </si>
  <si>
    <t>5,477,638</t>
  </si>
  <si>
    <t>9.77%</t>
  </si>
  <si>
    <t>Grand Total: All Funds</t>
  </si>
  <si>
    <t>Lake County Selected Economic Indicators</t>
  </si>
  <si>
    <t>Year to Date - as of April 30, 2026</t>
  </si>
  <si>
    <t>Selected Property Tax Fund Revenues</t>
  </si>
  <si>
    <t>As of</t>
  </si>
  <si>
    <t>FY26 Budget</t>
  </si>
  <si>
    <t>Seasonalized Budget Expectation</t>
  </si>
  <si>
    <t>Actual</t>
  </si>
  <si>
    <t>Comparison to Budget</t>
  </si>
  <si>
    <t>Sales Taxes Total</t>
  </si>
  <si>
    <t>1% Sales Tax</t>
  </si>
  <si>
    <t>Income Tax</t>
  </si>
  <si>
    <t>Personal Property Repl Tax</t>
  </si>
  <si>
    <t>Use Tax</t>
  </si>
  <si>
    <t>Building Permits</t>
  </si>
  <si>
    <t>Interest Income (101-220)</t>
  </si>
  <si>
    <t>Recorder Fees</t>
  </si>
  <si>
    <t>Total Selected Property Tax Fund Revenues</t>
  </si>
  <si>
    <t>N/A</t>
  </si>
  <si>
    <t>Selected Non-Property Tax Fund Revenues</t>
  </si>
  <si>
    <t>1/4% Sales Tax for Transportation</t>
  </si>
  <si>
    <t>County Option Motor Fuel Tax</t>
  </si>
  <si>
    <t>Other Expenses</t>
  </si>
  <si>
    <t>Salaries Over (+) Under (-) Budget (Funds 101-220)</t>
  </si>
  <si>
    <t>Overtime (Funds 101-220)</t>
  </si>
  <si>
    <t>Utility Costs (Funds 101-220)</t>
  </si>
  <si>
    <t>Motor Fuel Costs</t>
  </si>
  <si>
    <t>Labor and Employment: Unemployment Rate</t>
  </si>
  <si>
    <t>Prior Year</t>
  </si>
  <si>
    <t>Current Month</t>
  </si>
  <si>
    <t>% Change</t>
  </si>
  <si>
    <t>Illinois</t>
  </si>
  <si>
    <t>Labor and Employment: Labor Force Data (NOT seasonally adjusted)</t>
  </si>
  <si>
    <t>Lake County Estimates</t>
  </si>
  <si>
    <t>Illinois Estimates</t>
  </si>
  <si>
    <t>Economic Data</t>
  </si>
  <si>
    <t>Consumer Price Index - CPI-U</t>
  </si>
  <si>
    <t>Interest Rate - Effective Federal Funds Rate</t>
  </si>
  <si>
    <t>Dow Jones Industrial Average</t>
  </si>
  <si>
    <t>Lake County Selected Economic Indicators - FY2026 Monthly</t>
  </si>
  <si>
    <t>Reporting Monthly Period: April 2026</t>
  </si>
  <si>
    <t>Prior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</si>
</sst>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\-yy;@"/>
    <numFmt numFmtId="165" formatCode="0.0%"/>
  </numFmts>
  <fonts count="1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8"/>
      <color theme="1"/>
      <name val="Aptos Display"/>
      <family val="2"/>
      <scheme val="major"/>
    </font>
    <font>
      <sz val="11"/>
      <color theme="1"/>
      <name val="Aptos Display"/>
      <family val="2"/>
      <scheme val="major"/>
    </font>
    <font>
      <b/>
      <sz val="14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0"/>
      <name val="Aptos Display"/>
      <family val="2"/>
      <scheme val="major"/>
    </font>
    <font>
      <b/>
      <sz val="14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rial"/>
      <family val="2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3" fontId="0" fillId="0" borderId="0" xfId="0" applyNumberFormat="1" applyAlignment="1">
      <alignment horizontal="left"/>
    </xf>
    <xf numFmtId="10" fontId="0" fillId="0" borderId="0" xfId="0" applyNumberFormat="1" applyAlignment="1">
      <alignment horizontal="left"/>
    </xf>
    <xf numFmtId="0" fontId="4" fillId="0" borderId="0" xfId="0" applyFont="1" applyAlignment="1">
      <alignment horizontal="left"/>
    </xf>
    <xf numFmtId="3" fontId="0" fillId="0" borderId="1" xfId="0" applyNumberFormat="1" applyBorder="1" applyAlignment="1">
      <alignment horizontal="left"/>
    </xf>
    <xf numFmtId="0" fontId="5" fillId="0" borderId="0" xfId="0" applyFont="1" applyAlignment="1">
      <alignment horizontal="left"/>
    </xf>
    <xf numFmtId="3" fontId="5" fillId="0" borderId="0" xfId="0" applyNumberFormat="1" applyFont="1" applyAlignment="1">
      <alignment horizontal="left"/>
    </xf>
    <xf numFmtId="10" fontId="5" fillId="0" borderId="0" xfId="0" applyNumberFormat="1" applyFont="1" applyAlignment="1">
      <alignment horizontal="left"/>
    </xf>
    <xf numFmtId="10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6" fillId="2" borderId="0" xfId="0" applyFont="1" applyFill="1" applyAlignment="1">
      <alignment horizontal="left"/>
    </xf>
    <xf numFmtId="0" fontId="5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3" fontId="5" fillId="0" borderId="1" xfId="0" applyNumberFormat="1" applyFont="1" applyBorder="1" applyAlignment="1">
      <alignment horizontal="left"/>
    </xf>
    <xf numFmtId="10" fontId="5" fillId="0" borderId="1" xfId="0" applyNumberFormat="1" applyFont="1" applyBorder="1" applyAlignment="1">
      <alignment horizontal="left"/>
    </xf>
    <xf numFmtId="0" fontId="3" fillId="0" borderId="0" xfId="0" applyFont="1" applyAlignment="1">
      <alignment horizontal="left" wrapText="1"/>
    </xf>
    <xf numFmtId="49" fontId="9" fillId="0" borderId="0" xfId="0" applyNumberFormat="1" applyFont="1" applyAlignment="1" applyProtection="1">
      <alignment horizontal="center"/>
      <protection locked="0"/>
    </xf>
    <xf numFmtId="164" fontId="5" fillId="0" borderId="0" xfId="0" applyNumberFormat="1" applyFont="1" applyAlignment="1">
      <alignment horizontal="left"/>
    </xf>
    <xf numFmtId="165" fontId="10" fillId="0" borderId="0" xfId="1" applyNumberFormat="1" applyFont="1" applyFill="1" applyBorder="1" applyAlignment="1" applyProtection="1">
      <alignment horizontal="center"/>
    </xf>
    <xf numFmtId="164" fontId="0" fillId="0" borderId="0" xfId="0" applyNumberFormat="1" applyAlignment="1">
      <alignment horizontal="left"/>
    </xf>
    <xf numFmtId="165" fontId="11" fillId="0" borderId="0" xfId="1" applyNumberFormat="1" applyFont="1" applyFill="1" applyBorder="1" applyAlignment="1" applyProtection="1">
      <alignment horizontal="center"/>
    </xf>
    <xf numFmtId="49" fontId="5" fillId="0" borderId="0" xfId="0" applyNumberFormat="1" applyFont="1" applyAlignment="1">
      <alignment horizontal="left"/>
    </xf>
    <xf numFmtId="165" fontId="11" fillId="0" borderId="0" xfId="1" applyNumberFormat="1" applyFont="1" applyFill="1" applyBorder="1" applyAlignment="1" applyProtection="1">
      <alignment horizontal="center"/>
      <protection locked="0"/>
    </xf>
    <xf numFmtId="49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  <xf numFmtId="165" fontId="11" fillId="0" borderId="0" xfId="0" applyNumberFormat="1" applyFont="1" applyAlignment="1">
      <alignment horizontal="center"/>
    </xf>
    <xf numFmtId="49" fontId="0" fillId="0" borderId="1" xfId="0" applyNumberFormat="1" applyBorder="1" applyAlignment="1">
      <alignment horizontal="left"/>
    </xf>
    <xf numFmtId="165" fontId="9" fillId="0" borderId="0" xfId="1" applyNumberFormat="1" applyFont="1" applyFill="1" applyBorder="1" applyAlignment="1" applyProtection="1">
      <alignment horizontal="center"/>
    </xf>
    <xf numFmtId="3" fontId="8" fillId="0" borderId="0" xfId="0" applyNumberFormat="1" applyFont="1" applyAlignment="1">
      <alignment horizontal="left"/>
    </xf>
    <xf numFmtId="165" fontId="11" fillId="0" borderId="0" xfId="1" applyNumberFormat="1" applyFont="1" applyFill="1" applyBorder="1" applyAlignment="1" applyProtection="1">
      <alignment horizontal="center" wrapText="1"/>
    </xf>
  </cellXfs>
  <cellStyles count="2">
    <cellStyle name="Normal" xfId="0" builtinId="0"/>
    <cellStyle name="Percent" xfId="1" builtinId="5"/>
  </cellStyles>
  <dxfs count="485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5" formatCode="0.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0" formatCode="General"/>
      <alignment horizontal="left" vertical="bottom" textRotation="0" wrapText="0" indent="0" justifyLastLine="0" shrinkToFit="0" readingOrder="0"/>
      <border outline="0">
        <right style="thin">
          <color indexed="64"/>
        </right>
      </border>
    </dxf>
    <dxf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[$-409]mmm\-yy;@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165" formatCode="0.0%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5" formatCode="0.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65" formatCode="0.0%"/>
      <alignment horizontal="left" vertical="bottom" textRotation="0" wrapText="0" indent="0" justifyLastLine="0" shrinkToFit="0" readingOrder="0"/>
      <border outline="0">
        <right style="thin">
          <color indexed="64"/>
        </right>
      </border>
    </dxf>
    <dxf>
      <numFmt numFmtId="165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[$-409]mmm\-yy;@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5" formatCode="0.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  <border outline="0">
        <right style="thin">
          <color indexed="64"/>
        </right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164" formatCode="[$-409]mmm\-yy;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ptos Display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5" formatCode="0.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numFmt numFmtId="3" formatCode="#,##0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  <border outline="0">
        <right style="thin">
          <color indexed="64"/>
        </right>
      </border>
    </dxf>
    <dxf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font>
        <color auto="1"/>
        <name val="Arial"/>
        <family val="2"/>
        <scheme val="none"/>
      </font>
      <numFmt numFmtId="164" formatCode="[$-409]mmm\-yy;@"/>
      <fill>
        <patternFill patternType="solid">
          <fgColor indexed="64"/>
          <bgColor rgb="FFFFFF99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ptos Display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5" formatCode="0.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  <border outline="0">
        <right style="thin">
          <color indexed="64"/>
        </right>
      </border>
    </dxf>
    <dxf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ptos Display"/>
        <family val="2"/>
        <scheme val="major"/>
      </font>
      <alignment horizontal="left" vertical="bottom" textRotation="0" wrapText="0" indent="0" justifyLastLine="0" shrinkToFit="0" readingOrder="0"/>
    </dxf>
    <dxf>
      <font>
        <b/>
      </font>
      <numFmt numFmtId="14" formatCode="0.00%"/>
      <alignment horizontal="left" vertical="bottom" textRotation="0" wrapText="0" indent="0" justifyLastLine="0" shrinkToFit="0" readingOrder="0"/>
    </dxf>
    <dxf>
      <font>
        <b/>
      </font>
      <numFmt numFmtId="3" formatCode="#,##0"/>
      <alignment horizontal="left" vertical="bottom" textRotation="0" wrapText="0" indent="0" justifyLastLine="0" shrinkToFit="0" readingOrder="0"/>
    </dxf>
    <dxf>
      <font>
        <b/>
      </font>
      <numFmt numFmtId="3" formatCode="#,##0"/>
      <alignment horizontal="left" vertical="bottom" textRotation="0" wrapText="0" indent="0" justifyLastLine="0" shrinkToFit="0" readingOrder="0"/>
    </dxf>
    <dxf>
      <font>
        <b/>
      </font>
      <numFmt numFmtId="14" formatCode="0.00%"/>
      <alignment horizontal="left" vertical="bottom" textRotation="0" wrapText="0" indent="0" justifyLastLine="0" shrinkToFit="0" readingOrder="0"/>
    </dxf>
    <dxf>
      <font>
        <b/>
      </font>
      <numFmt numFmtId="3" formatCode="#,##0"/>
      <alignment horizontal="left" vertical="bottom" textRotation="0" wrapText="0" indent="0" justifyLastLine="0" shrinkToFit="0" readingOrder="0"/>
    </dxf>
    <dxf>
      <font>
        <b/>
      </font>
      <numFmt numFmtId="3" formatCode="#,##0"/>
      <alignment horizontal="left" vertical="bottom" textRotation="0" wrapText="0" indent="0" justifyLastLine="0" shrinkToFit="0" readingOrder="0"/>
    </dxf>
    <dxf>
      <font>
        <b/>
      </font>
      <alignment horizontal="left" vertical="bottom" textRotation="0" wrapText="0" indent="0" justifyLastLine="0" shrinkToFit="0" readingOrder="0"/>
    </dxf>
    <dxf>
      <font>
        <b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Display"/>
        <family val="2"/>
        <scheme val="major"/>
      </font>
      <alignment horizontal="left" vertical="bottom" textRotation="0" wrapText="0" indent="0" justifyLastLine="0" shrinkToFit="0" readingOrder="0"/>
    </dxf>
    <dxf>
      <font>
        <b val="0"/>
      </font>
      <numFmt numFmtId="14" formatCode="0.00%"/>
      <alignment horizontal="left" vertical="bottom" textRotation="0" wrapText="0" indent="0" justifyLastLine="0" shrinkToFit="0" readingOrder="0"/>
    </dxf>
    <dxf>
      <font>
        <b val="0"/>
      </font>
      <numFmt numFmtId="3" formatCode="#,##0"/>
      <alignment horizontal="left" vertical="bottom" textRotation="0" wrapText="0" indent="0" justifyLastLine="0" shrinkToFit="0" readingOrder="0"/>
    </dxf>
    <dxf>
      <font>
        <b val="0"/>
      </font>
      <numFmt numFmtId="3" formatCode="#,##0"/>
      <alignment horizontal="left" vertical="bottom" textRotation="0" wrapText="0" indent="0" justifyLastLine="0" shrinkToFit="0" readingOrder="0"/>
    </dxf>
    <dxf>
      <font>
        <b val="0"/>
      </font>
      <numFmt numFmtId="14" formatCode="0.00%"/>
      <alignment horizontal="left" vertical="bottom" textRotation="0" wrapText="0" indent="0" justifyLastLine="0" shrinkToFit="0" readingOrder="0"/>
    </dxf>
    <dxf>
      <font>
        <b val="0"/>
      </font>
      <numFmt numFmtId="3" formatCode="#,##0"/>
      <alignment horizontal="left" vertical="bottom" textRotation="0" wrapText="0" indent="0" justifyLastLine="0" shrinkToFit="0" readingOrder="0"/>
    </dxf>
    <dxf>
      <font>
        <b val="0"/>
      </font>
      <numFmt numFmtId="3" formatCode="#,##0"/>
      <alignment horizontal="left" vertical="bottom" textRotation="0" wrapText="0" indent="0" justifyLastLine="0" shrinkToFit="0" readingOrder="0"/>
    </dxf>
    <dxf>
      <font>
        <b val="0"/>
      </font>
      <alignment horizontal="left" vertical="bottom" textRotation="0" wrapText="0" indent="0" justifyLastLine="0" shrinkToFit="0" readingOrder="0"/>
    </dxf>
    <dxf>
      <font>
        <b val="0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Display"/>
        <family val="2"/>
        <scheme val="major"/>
      </font>
      <alignment horizontal="left" vertical="bottom" textRotation="0" wrapText="0" indent="0" justifyLastLine="0" shrinkToFit="0" readingOrder="0"/>
    </dxf>
    <dxf>
      <numFmt numFmtId="14" formatCode="0.00%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14" formatCode="0.00%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Display"/>
        <family val="2"/>
        <scheme val="major"/>
      </font>
      <alignment horizontal="left" vertical="bottom" textRotation="0" wrapText="0" indent="0" justifyLastLine="0" shrinkToFit="0" readingOrder="0"/>
    </dxf>
    <dxf>
      <numFmt numFmtId="14" formatCode="0.00%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14" formatCode="0.00%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Display"/>
        <family val="2"/>
        <scheme val="major"/>
      </font>
      <alignment horizontal="left" vertical="bottom" textRotation="0" wrapText="0" indent="0" justifyLastLine="0" shrinkToFit="0" readingOrder="0"/>
    </dxf>
    <dxf>
      <numFmt numFmtId="14" formatCode="0.00%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14" formatCode="0.00%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Display"/>
        <family val="2"/>
        <scheme val="maj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4" formatCode="0.00%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4" formatCode="0.00%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Display"/>
        <family val="2"/>
        <scheme val="major"/>
      </font>
      <fill>
        <patternFill patternType="solid">
          <fgColor theme="4"/>
          <bgColor theme="4"/>
        </patternFill>
      </fill>
      <alignment horizontal="left" vertical="bottom" textRotation="0" wrapText="0" indent="0" justifyLastLine="0" shrinkToFit="0" readingOrder="0"/>
    </dxf>
    <dxf>
      <numFmt numFmtId="14" formatCode="0.00%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14" formatCode="0.00%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Display"/>
        <family val="2"/>
        <scheme val="major"/>
      </font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ptos Display"/>
        <family val="2"/>
        <scheme val="maj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4" formatCode="0.00%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4" formatCode="0.00%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Display"/>
        <family val="2"/>
        <scheme val="major"/>
      </font>
      <fill>
        <patternFill patternType="solid">
          <fgColor theme="4"/>
          <bgColor theme="4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4" formatCode="0.00%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4" formatCode="0.00%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Display"/>
        <family val="2"/>
        <scheme val="major"/>
      </font>
      <fill>
        <patternFill patternType="solid">
          <fgColor theme="4"/>
          <bgColor theme="4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4" formatCode="0.00%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4" formatCode="0.00%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Display"/>
        <family val="2"/>
        <scheme val="major"/>
      </font>
      <fill>
        <patternFill patternType="solid">
          <fgColor theme="4"/>
          <bgColor theme="4"/>
        </patternFill>
      </fill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ptos Display"/>
        <family val="2"/>
        <scheme val="major"/>
      </font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ptos Display"/>
        <family val="2"/>
        <scheme val="major"/>
      </font>
      <alignment horizontal="left" vertical="bottom" textRotation="0" wrapText="0" indent="0" justifyLastLine="0" shrinkToFit="0" readingOrder="0"/>
    </dxf>
    <dxf>
      <font>
        <b/>
      </font>
      <numFmt numFmtId="14" formatCode="0.00%"/>
      <alignment horizontal="left" vertical="bottom" textRotation="0" wrapText="0" indent="0" justifyLastLine="0" shrinkToFit="0" readingOrder="0"/>
    </dxf>
    <dxf>
      <font>
        <b/>
      </font>
      <numFmt numFmtId="3" formatCode="#,##0"/>
      <alignment horizontal="left" vertical="bottom" textRotation="0" wrapText="0" indent="0" justifyLastLine="0" shrinkToFit="0" readingOrder="0"/>
    </dxf>
    <dxf>
      <font>
        <b/>
      </font>
      <numFmt numFmtId="3" formatCode="#,##0"/>
      <alignment horizontal="left" vertical="bottom" textRotation="0" wrapText="0" indent="0" justifyLastLine="0" shrinkToFit="0" readingOrder="0"/>
    </dxf>
    <dxf>
      <font>
        <b/>
      </font>
      <numFmt numFmtId="14" formatCode="0.00%"/>
      <alignment horizontal="left" vertical="bottom" textRotation="0" wrapText="0" indent="0" justifyLastLine="0" shrinkToFit="0" readingOrder="0"/>
    </dxf>
    <dxf>
      <font>
        <b/>
      </font>
      <numFmt numFmtId="3" formatCode="#,##0"/>
      <alignment horizontal="left" vertical="bottom" textRotation="0" wrapText="0" indent="0" justifyLastLine="0" shrinkToFit="0" readingOrder="0"/>
    </dxf>
    <dxf>
      <font>
        <b/>
      </font>
      <numFmt numFmtId="3" formatCode="#,##0"/>
      <alignment horizontal="left" vertical="bottom" textRotation="0" wrapText="0" indent="0" justifyLastLine="0" shrinkToFit="0" readingOrder="0"/>
    </dxf>
    <dxf>
      <font>
        <b/>
      </font>
      <alignment horizontal="left" vertical="bottom" textRotation="0" wrapText="0" indent="0" justifyLastLine="0" shrinkToFit="0" readingOrder="0"/>
    </dxf>
    <dxf>
      <font>
        <b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Display"/>
        <family val="2"/>
        <scheme val="major"/>
      </font>
      <alignment horizontal="left" vertical="bottom" textRotation="0" wrapText="0" indent="0" justifyLastLine="0" shrinkToFit="0" readingOrder="0"/>
    </dxf>
    <dxf>
      <font>
        <b val="0"/>
      </font>
      <numFmt numFmtId="14" formatCode="0.00%"/>
      <alignment horizontal="left" vertical="bottom" textRotation="0" wrapText="0" indent="0" justifyLastLine="0" shrinkToFit="0" readingOrder="0"/>
    </dxf>
    <dxf>
      <font>
        <b val="0"/>
      </font>
      <numFmt numFmtId="3" formatCode="#,##0"/>
      <alignment horizontal="left" vertical="bottom" textRotation="0" wrapText="0" indent="0" justifyLastLine="0" shrinkToFit="0" readingOrder="0"/>
    </dxf>
    <dxf>
      <font>
        <b val="0"/>
      </font>
      <numFmt numFmtId="3" formatCode="#,##0"/>
      <alignment horizontal="left" vertical="bottom" textRotation="0" wrapText="0" indent="0" justifyLastLine="0" shrinkToFit="0" readingOrder="0"/>
    </dxf>
    <dxf>
      <font>
        <b val="0"/>
      </font>
      <numFmt numFmtId="14" formatCode="0.00%"/>
      <alignment horizontal="left" vertical="bottom" textRotation="0" wrapText="0" indent="0" justifyLastLine="0" shrinkToFit="0" readingOrder="0"/>
    </dxf>
    <dxf>
      <font>
        <b val="0"/>
      </font>
      <numFmt numFmtId="3" formatCode="#,##0"/>
      <alignment horizontal="left" vertical="bottom" textRotation="0" wrapText="0" indent="0" justifyLastLine="0" shrinkToFit="0" readingOrder="0"/>
    </dxf>
    <dxf>
      <font>
        <b val="0"/>
      </font>
      <numFmt numFmtId="3" formatCode="#,##0"/>
      <alignment horizontal="left" vertical="bottom" textRotation="0" wrapText="0" indent="0" justifyLastLine="0" shrinkToFit="0" readingOrder="0"/>
    </dxf>
    <dxf>
      <font>
        <b val="0"/>
      </font>
      <alignment horizontal="left" vertical="bottom" textRotation="0" wrapText="0" indent="0" justifyLastLine="0" shrinkToFit="0" readingOrder="0"/>
    </dxf>
    <dxf>
      <font>
        <b val="0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Display"/>
        <family val="2"/>
        <scheme val="major"/>
      </font>
      <alignment horizontal="left" vertical="bottom" textRotation="0" wrapText="0" indent="0" justifyLastLine="0" shrinkToFit="0" readingOrder="0"/>
    </dxf>
    <dxf>
      <numFmt numFmtId="14" formatCode="0.00%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14" formatCode="0.00%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Display"/>
        <family val="2"/>
        <scheme val="major"/>
      </font>
      <alignment horizontal="left" vertical="bottom" textRotation="0" wrapText="0" indent="0" justifyLastLine="0" shrinkToFit="0" readingOrder="0"/>
    </dxf>
    <dxf>
      <numFmt numFmtId="14" formatCode="0.00%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14" formatCode="0.00%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Display"/>
        <family val="2"/>
        <scheme val="major"/>
      </font>
      <alignment horizontal="left" vertical="bottom" textRotation="0" wrapText="0" indent="0" justifyLastLine="0" shrinkToFit="0" readingOrder="0"/>
    </dxf>
    <dxf>
      <numFmt numFmtId="14" formatCode="0.00%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14" formatCode="0.00%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Display"/>
        <family val="2"/>
        <scheme val="maj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4" formatCode="0.00%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4" formatCode="0.00%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Display"/>
        <family val="2"/>
        <scheme val="major"/>
      </font>
      <fill>
        <patternFill patternType="solid">
          <fgColor theme="4"/>
          <bgColor theme="4"/>
        </patternFill>
      </fill>
      <alignment horizontal="left" vertical="bottom" textRotation="0" wrapText="0" indent="0" justifyLastLine="0" shrinkToFit="0" readingOrder="0"/>
    </dxf>
    <dxf>
      <numFmt numFmtId="14" formatCode="0.00%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14" formatCode="0.00%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Display"/>
        <family val="2"/>
        <scheme val="major"/>
      </font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ptos Display"/>
        <family val="2"/>
        <scheme val="maj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4" formatCode="0.00%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4" formatCode="0.00%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Display"/>
        <family val="2"/>
        <scheme val="major"/>
      </font>
      <fill>
        <patternFill patternType="solid">
          <fgColor theme="4"/>
          <bgColor theme="4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4" formatCode="0.00%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4" formatCode="0.00%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Display"/>
        <family val="2"/>
        <scheme val="major"/>
      </font>
      <fill>
        <patternFill patternType="solid">
          <fgColor theme="4"/>
          <bgColor theme="4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4" formatCode="0.00%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4" formatCode="0.00%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Display"/>
        <family val="2"/>
        <scheme val="major"/>
      </font>
      <fill>
        <patternFill patternType="solid">
          <fgColor theme="4"/>
          <bgColor theme="4"/>
        </patternFill>
      </fill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ptos Display"/>
        <family val="2"/>
        <scheme val="major"/>
      </font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ptos Display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ptos Narrow"/>
        <family val="2"/>
        <scheme val="minor"/>
      </font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[$-409]mmm\-yy;@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5" formatCode="0.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[$-409]mmm\-yy;@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font>
        <color auto="1"/>
        <name val="Arial"/>
        <family val="2"/>
        <scheme val="none"/>
      </font>
      <numFmt numFmtId="165" formatCode="0.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[$-409]mmm\-yy;@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5" formatCode="0.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164" formatCode="[$-409]mmm\-yy;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ptos Display"/>
        <family val="2"/>
        <scheme val="major"/>
      </font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5" formatCode="0.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3" formatCode="#,##0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164" formatCode="[$-409]mmm\-yy;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ptos Display"/>
        <family val="2"/>
        <scheme val="major"/>
      </font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5" formatCode="0.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3" formatCode="#,##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  <border outline="0">
        <right style="thin">
          <color indexed="64"/>
        </right>
      </border>
    </dxf>
    <dxf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ptos Display"/>
        <family val="2"/>
        <scheme val="major"/>
      </font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207582A-9C6D-40E7-A9EF-5153A03BF3C8}" name="SummaryAllFunds" displayName="SummaryAllFunds" ref="A4:G14" headerRowDxfId="424" dataDxfId="423" totalsRowDxfId="422">
  <tableColumns count="7">
    <tableColumn id="1" xr3:uid="{63D7300D-C638-40B5-A8D7-3FC641752CF2}" name="Category" totalsRowLabel="Total - All Funds" dataDxfId="421" totalsRowDxfId="420"/>
    <tableColumn id="2" xr3:uid="{D1069105-21C1-4928-BC95-3AC38AECA131}" name="FY26 Y-T-D Budgeted Revenues" dataDxfId="419" totalsRowDxfId="418"/>
    <tableColumn id="3" xr3:uid="{C9D71E1A-1881-4E2C-8083-16259E00E869}" name="FY26 Y-T-D Revenues" dataDxfId="417" totalsRowDxfId="416"/>
    <tableColumn id="4" xr3:uid="{B1B89438-DDF9-4617-9107-BD71EE29A4BB}" name="FY26 % of Budgeted Revenues" dataDxfId="415" totalsRowDxfId="414"/>
    <tableColumn id="5" xr3:uid="{BCC69546-99B3-495D-B5B0-8F862E08142E}" name="FY25 Y-T-D Budgeted Revenues" dataDxfId="413" totalsRowDxfId="412"/>
    <tableColumn id="6" xr3:uid="{7F9BBC92-6DFF-4566-9E83-672712E89667}" name="FY25 Y-T-D Revenues" dataDxfId="411" totalsRowDxfId="410"/>
    <tableColumn id="7" xr3:uid="{F73CFF0B-9AD4-4A4E-9FAB-3BC192DB077C}" name="FY25 % of Budgeted Revenues" dataDxfId="409" totalsRowDxfId="40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1318B21-368C-4715-BDAC-87BE7C5CA224}" name="PropertyTaxFundsOtherPropertyTaxOperatingFunds" displayName="PropertyTaxFundsOtherPropertyTaxOperatingFunds" ref="A19:G30" headerRowDxfId="407" dataDxfId="406" totalsRowDxfId="405">
  <tableColumns count="7">
    <tableColumn id="1" xr3:uid="{19A31FF8-0D54-4CEA-A066-679871117CD8}" name="Category" totalsRowLabel="Total - General Fund" dataDxfId="404" totalsRowDxfId="403"/>
    <tableColumn id="2" xr3:uid="{36432E5F-064F-4DA2-A078-CF136CE34D20}" name="FY26 Y-T-D Budgeted Revenues" dataDxfId="402" totalsRowDxfId="401"/>
    <tableColumn id="3" xr3:uid="{09F94B19-2941-4B8F-9ED1-35E2E51ED4F2}" name="FY26 Y-T-D Revenues" dataDxfId="400" totalsRowDxfId="399"/>
    <tableColumn id="4" xr3:uid="{EFA66381-DFAA-4CB6-94CA-300F19840F6C}" name="FY26 % of Budgeted Revenues" dataDxfId="398" totalsRowDxfId="397"/>
    <tableColumn id="5" xr3:uid="{F9F19444-867C-43F2-9450-D5DB2D8939A1}" name="FY25 Y-T-D Budgeted Revenues" dataDxfId="396" totalsRowDxfId="395"/>
    <tableColumn id="6" xr3:uid="{9571630C-F8A0-4446-B8EE-5743B431CCDF}" name="FY25 Y-T-D Revenues" dataDxfId="394" totalsRowDxfId="393"/>
    <tableColumn id="7" xr3:uid="{391110F0-EF0C-4CBE-A260-42C76F357836}" name="FY25 % of Budgeted Revenues" dataDxfId="392" totalsRowDxfId="39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07D723-9F41-4C09-8786-B82B1014B4CD}" name="PropertyTaxFundsGeneralFund" displayName="PropertyTaxFundsGeneralFund" ref="A16:G17" totalsRowShown="0" headerRowDxfId="390" dataDxfId="389" tableBorderDxfId="388">
  <tableColumns count="7">
    <tableColumn id="1" xr3:uid="{F71F03CE-DEB9-4E23-BDF4-DBE6270B225A}" name="Category" dataDxfId="387"/>
    <tableColumn id="2" xr3:uid="{129942F2-0008-448D-816E-F4D2D8A7C06C}" name="FY26 Y-T-D Budgeted Revenues" dataDxfId="386"/>
    <tableColumn id="3" xr3:uid="{1DFE30B7-D33F-41DF-B070-E2DE451F500D}" name="FY26 Y-T-D Revenues" dataDxfId="385"/>
    <tableColumn id="4" xr3:uid="{10746060-0F4C-4668-B31F-92D7CE257470}" name="FY26 % of Budgeted Revenues" dataDxfId="384"/>
    <tableColumn id="5" xr3:uid="{F3FB9D70-A23C-44F9-A6B7-6DF794EE902B}" name="FY25 Y-T-D Budgeted Revenues" dataDxfId="383"/>
    <tableColumn id="6" xr3:uid="{0C5FCD22-9D23-4DB3-AA60-022DFDA5F1E9}" name="FY25 Y-T-D Revenues" dataDxfId="382"/>
    <tableColumn id="7" xr3:uid="{B4809E9B-281B-4E7A-9C6D-1F3BE4EB8BB4}" name="FY25 % of Budgeted Revenues" dataDxfId="381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166929D-CFC1-49BB-85A5-60E169DC7039}" name="PropertyTaxFundsCapitalProjectFunds" displayName="PropertyTaxFundsCapitalProjectFunds" ref="A32:G36" totalsRowShown="0" headerRowDxfId="380" dataDxfId="379" tableBorderDxfId="378">
  <tableColumns count="7">
    <tableColumn id="1" xr3:uid="{0190C330-73BF-447A-9D2C-A77AE8EA6B3A}" name="Category" dataDxfId="377"/>
    <tableColumn id="2" xr3:uid="{D953AD12-6549-45DD-9E2B-2F94F4321DD7}" name="FY26 Y-T-D Budgeted Revenues" dataDxfId="376"/>
    <tableColumn id="3" xr3:uid="{F2E81B61-D7BF-4135-83FD-B71D1FE6E9D7}" name="FY26 Y-T-D Revenues" dataDxfId="375"/>
    <tableColumn id="4" xr3:uid="{18E720E0-C4EC-4B21-8A40-0DFBBBD42C98}" name="FY26 % of Budgeted Revenues" dataDxfId="374"/>
    <tableColumn id="5" xr3:uid="{AA6FFD06-8BEE-49EC-B8A6-B6BF35C70326}" name="FY25 Y-T-D Budgeted Revenues" dataDxfId="373"/>
    <tableColumn id="6" xr3:uid="{D7F0533F-DDF0-4A59-9035-ACAA4FD7F0E6}" name="FY25 Y-T-D Revenues" dataDxfId="372"/>
    <tableColumn id="7" xr3:uid="{D2EC86FD-9774-4752-8FFF-7780EBC88420}" name="FY25 % of Budgeted Revenues" dataDxfId="371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34064ED6-0595-421B-B1CC-3FA978E58EE0}" name="PropertyTaxFundsTotal" displayName="PropertyTaxFundsTotal" ref="A38:G39" totalsRowShown="0" headerRowDxfId="370" dataDxfId="369" tableBorderDxfId="368">
  <tableColumns count="7">
    <tableColumn id="1" xr3:uid="{D189FC40-DDCA-4644-9E95-6B31E6E7A1B9}" name="Category" dataDxfId="367"/>
    <tableColumn id="2" xr3:uid="{F092C1CF-0AB3-431C-BE94-BEDADAE50FC7}" name="FY26 Y-T-D Budgeted Revenues" dataDxfId="366"/>
    <tableColumn id="3" xr3:uid="{C47578CC-DB2B-41B3-B37B-853EDC0D9614}" name="FY26 Y-T-D Revenues" dataDxfId="365"/>
    <tableColumn id="4" xr3:uid="{E6898CAD-420A-4892-BBFA-54BD2B6F1B0A}" name="FY26 % of Budgeted Revenues" dataDxfId="364"/>
    <tableColumn id="5" xr3:uid="{3FAA3090-EF99-4C2E-B364-E4ED4E6FAF3E}" name="FY25 Y-T-D Budgeted Revenues" dataDxfId="363"/>
    <tableColumn id="6" xr3:uid="{760643A9-CBD2-401C-9E29-100B9B6DFE4C}" name="FY25 Y-T-D Revenues" dataDxfId="362"/>
    <tableColumn id="7" xr3:uid="{5CD3811E-B947-4BB0-A5C1-4D28AC0880F2}" name="FY25 % of Budgeted Revenues" dataDxfId="361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52135AC-C89E-4539-8488-65C28DC23FAA}" name="SpecialRevenueNonGrantSpecialRevenueFunds" displayName="SpecialRevenueNonGrantSpecialRevenueFunds" ref="A41:G74" headerRowDxfId="360" dataDxfId="359" totalsRowDxfId="358">
  <tableColumns count="7">
    <tableColumn id="1" xr3:uid="{4C8CB2A2-B346-420F-A09D-1CBFCDCB2600}" name="Category" totalsRowLabel="Total - General Fund" dataDxfId="357" totalsRowDxfId="356"/>
    <tableColumn id="2" xr3:uid="{EAC1D56C-367C-4F29-8850-9B9CDD2088F4}" name="FY26 Y-T-D Budgeted Revenues" dataDxfId="355" totalsRowDxfId="354"/>
    <tableColumn id="3" xr3:uid="{86AFB34A-ACD6-4C51-B4C9-547AB3C3A4B9}" name="FY26 Y-T-D Revenues" dataDxfId="353" totalsRowDxfId="352"/>
    <tableColumn id="4" xr3:uid="{E6C1705E-1DCA-4436-A3D5-1213F0D43870}" name="FY26 % of Budgeted Revenues" dataDxfId="351" totalsRowDxfId="350"/>
    <tableColumn id="5" xr3:uid="{92F88791-A4DD-4C05-9DC5-0010C83DCE09}" name="FY25 Y-T-D Budgeted Revenues" dataDxfId="349" totalsRowDxfId="348"/>
    <tableColumn id="6" xr3:uid="{9C80B64D-0CC4-4791-937F-3D11C24EC571}" name="FY25 Y-T-D Revenues" dataDxfId="347" totalsRowDxfId="346"/>
    <tableColumn id="7" xr3:uid="{2C29F95C-AA35-47B1-959C-A47305055D9F}" name="FY25 % of Budgeted Revenues" dataDxfId="345" totalsRowDxfId="344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5AC0F1AF-561D-4BE4-BE6E-08E7AD5AA70E}" name="SpecialRevenueGrantSpecialRevenueFunds" displayName="SpecialRevenueGrantSpecialRevenueFunds" ref="A76:G82" totalsRowShown="0" headerRowDxfId="343" dataDxfId="342">
  <tableColumns count="7">
    <tableColumn id="1" xr3:uid="{5CBED4E6-24F4-4016-BA37-90EA2A55BA2F}" name="Category" dataDxfId="341"/>
    <tableColumn id="2" xr3:uid="{F4802444-9CDE-40D0-8914-1C99E4FEBAA6}" name="FY26 Y-T-D Budgeted Revenues" dataDxfId="340"/>
    <tableColumn id="3" xr3:uid="{39971C9C-96C8-4139-82AA-17E71F0B7326}" name="FY26 Y-T-D Revenues" dataDxfId="339"/>
    <tableColumn id="4" xr3:uid="{DB5BDF4C-756A-41B4-B920-640B77B35218}" name="FY26 % of Budgeted Revenues" dataDxfId="338"/>
    <tableColumn id="5" xr3:uid="{C1C311BF-FACF-4E08-963F-052B2EB72EC0}" name="FY25 Y-T-D Budgeted Revenues" dataDxfId="337"/>
    <tableColumn id="6" xr3:uid="{28DC3178-7ED2-43D1-A423-2800D49D5EE2}" name="FY25 Y-T-D Revenues" dataDxfId="336"/>
    <tableColumn id="7" xr3:uid="{D850D14E-5BF3-4F56-B73C-814685A6036C}" name="FY25 % of Budgeted Revenues" dataDxfId="335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4A356F2B-AFA2-4530-9C8C-99C784904D3C}" name="SpecialRevenueTotal" displayName="SpecialRevenueTotal" ref="A84:G85" totalsRowShown="0" headerRowDxfId="334" dataDxfId="333" tableBorderDxfId="332">
  <tableColumns count="7">
    <tableColumn id="1" xr3:uid="{8A4D31E9-EE4C-4856-AAB5-BFF8AD28070A}" name="Category" dataDxfId="331"/>
    <tableColumn id="2" xr3:uid="{E665D552-CC04-4EEB-9B07-D2A9A8933FA3}" name="FY26 Y-T-D Budgeted Revenues" dataDxfId="330"/>
    <tableColumn id="3" xr3:uid="{994C591A-C097-4E1A-ABA8-2D247092AF52}" name="FY26 Y-T-D Revenues" dataDxfId="329"/>
    <tableColumn id="4" xr3:uid="{C60082DC-2D15-49A1-923E-FFC3902084AC}" name="FY26 % of Budgeted Revenues" dataDxfId="328"/>
    <tableColumn id="5" xr3:uid="{BD31EE24-EC2B-4810-A1FA-26C18EFF3B2C}" name="FY25 Y-T-D Budgeted Revenues" dataDxfId="327"/>
    <tableColumn id="6" xr3:uid="{A20788EB-46A5-4AD7-A15D-A59103A94CB1}" name="FY25 Y-T-D Revenues" dataDxfId="326"/>
    <tableColumn id="7" xr3:uid="{8D023C18-7078-4C51-B693-3ABFFDCD95BB}" name="FY25 % of Budgeted Revenues" dataDxfId="325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3A06A2F-8C2C-4DA6-A67A-DD970EF50B23}" name="CapitalProjectFunds" displayName="CapitalProjectFunds" ref="A87:G93" totalsRowShown="0" headerRowDxfId="324" dataDxfId="323">
  <tableColumns count="7">
    <tableColumn id="1" xr3:uid="{888DC62C-D06F-48BA-A217-CA24BFC96F91}" name="Category" dataDxfId="322"/>
    <tableColumn id="2" xr3:uid="{E993C934-CD0B-41FA-BDF2-F1287681BAA1}" name="FY26 Y-T-D Budgeted Revenues" dataDxfId="321"/>
    <tableColumn id="3" xr3:uid="{14454AE7-2B92-412F-B0E4-22F90A49CA12}" name="FY26 Y-T-D Revenues" dataDxfId="320"/>
    <tableColumn id="4" xr3:uid="{97524646-E4BC-45E0-AB00-20DFCB0071BA}" name="FY26 % of Budgeted Revenues" dataDxfId="319"/>
    <tableColumn id="5" xr3:uid="{8992C628-A694-4069-BA5E-BAC903D98BC8}" name="FY25 Y-T-D Budgeted Revenues" dataDxfId="318"/>
    <tableColumn id="6" xr3:uid="{CC271932-782B-4918-9C2D-DF03DC845594}" name="FY25 Y-T-D Revenues" dataDxfId="317"/>
    <tableColumn id="7" xr3:uid="{11CFC95E-BD83-4FAD-B2E0-2BA0FF9D6CDD}" name="FY25 % of Budgeted Revenues" dataDxfId="316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22262B84-AF36-437D-9D52-C0FF790761BF}" name="InternalServiceFunds" displayName="InternalServiceFunds" ref="A95:G96" totalsRowShown="0" headerRowDxfId="315" dataDxfId="314">
  <tableColumns count="7">
    <tableColumn id="1" xr3:uid="{6C996D62-E34D-4033-846F-518643548CAC}" name="Category" dataDxfId="313"/>
    <tableColumn id="2" xr3:uid="{7CC792B0-C719-4C6F-9475-C9BC794C124B}" name="FY26 Y-T-D Budgeted Revenues" dataDxfId="312"/>
    <tableColumn id="3" xr3:uid="{A8748ED7-3334-4833-A3D8-D7FF72ADF677}" name="FY26 Y-T-D Revenues" dataDxfId="311"/>
    <tableColumn id="4" xr3:uid="{584CB261-5DF8-481F-B381-476E23912748}" name="FY26 % of Budgeted Revenues" dataDxfId="310"/>
    <tableColumn id="5" xr3:uid="{01391FD7-A6E2-400E-B09C-9D232925DF7F}" name="FY25 Y-T-D Budgeted Revenues" dataDxfId="309"/>
    <tableColumn id="6" xr3:uid="{5DEA2B9B-E4C5-46F8-AD9B-F2BB73661715}" name="FY25 Y-T-D Revenues" dataDxfId="308"/>
    <tableColumn id="7" xr3:uid="{0BF5036F-B8D4-4037-AD8E-E563E99C9E53}" name="FY25 % of Budgeted Revenues" dataDxfId="307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6DCDDB0-A62A-482B-8DBA-005B3C20D095}" name="EnterpriseFunds" displayName="EnterpriseFunds" ref="A98:G101" totalsRowShown="0" headerRowDxfId="306" dataDxfId="305">
  <tableColumns count="7">
    <tableColumn id="1" xr3:uid="{A84452AB-B90C-465D-8E75-A7014EE4ED57}" name="Category" dataDxfId="304"/>
    <tableColumn id="2" xr3:uid="{BE172C61-84A9-40C3-BF37-E175AC088EDB}" name="FY26 Y-T-D Budgeted Revenues" dataDxfId="303"/>
    <tableColumn id="3" xr3:uid="{8A4D8FD1-3F89-484E-9A47-38F8D39E4AB8}" name="FY26 Y-T-D Revenues" dataDxfId="302"/>
    <tableColumn id="4" xr3:uid="{1520B56B-8577-4F87-AE55-F5D7CBA22B2E}" name="FY26 % of Budgeted Revenues" dataDxfId="301"/>
    <tableColumn id="5" xr3:uid="{CA314EC6-CA7E-4809-80EC-D31CF78678B9}" name="FY25 Y-T-D Budgeted Revenues" dataDxfId="300"/>
    <tableColumn id="6" xr3:uid="{BD0032C8-C643-4F01-9BCE-B122229DBFE2}" name="FY25 Y-T-D Revenues" dataDxfId="299"/>
    <tableColumn id="7" xr3:uid="{6D3E5CC1-5B42-4A75-8429-EBF36A871667}" name="FY25 % of Budgeted Revenues" dataDxfId="298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EDECE2C6-74D1-4743-9EE7-80756756B3C9}" name="DebtServiceFunds" displayName="DebtServiceFunds" ref="A103:G108" totalsRowShown="0" headerRowDxfId="297" dataDxfId="296">
  <tableColumns count="7">
    <tableColumn id="1" xr3:uid="{43B4C8DA-6A77-4F9C-977A-5851120C896C}" name="Category" dataDxfId="295"/>
    <tableColumn id="2" xr3:uid="{5B53DFB8-320C-40BC-AE94-CBA1430C1CD2}" name="FY26 Y-T-D Budgeted Revenues" dataDxfId="294"/>
    <tableColumn id="3" xr3:uid="{ADC84648-97DD-48BF-BD5A-41A573A4F5A8}" name="FY26 Y-T-D Revenues" dataDxfId="293"/>
    <tableColumn id="4" xr3:uid="{A0158E2E-DB9C-4228-B2B8-D1F2F7EC5B85}" name="FY26 % of Budgeted Revenues" dataDxfId="292"/>
    <tableColumn id="5" xr3:uid="{AF8B9D73-2547-4D4B-8D06-3E23915579A9}" name="FY25 Y-T-D Budgeted Revenues" dataDxfId="291"/>
    <tableColumn id="6" xr3:uid="{506E0E76-B315-4581-B745-948CF1C51AEB}" name="FY25 Y-T-D Revenues" dataDxfId="290"/>
    <tableColumn id="7" xr3:uid="{5379E032-852C-46DD-B158-E4EAA84911C8}" name="FY25 % of Budgeted Revenues" dataDxfId="289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9363979-8ECA-481E-A601-395CAD08F58C}" name="GrandTotalAllRevenues" displayName="GrandTotalAllRevenues" ref="A110:G111" totalsRowShown="0" headerRowDxfId="288" dataDxfId="287">
  <tableColumns count="7">
    <tableColumn id="1" xr3:uid="{2CC25181-CAB3-4325-866F-0463222C9432}" name="Category" dataDxfId="286"/>
    <tableColumn id="2" xr3:uid="{BE41D2E7-7049-4BAC-A33C-B20168A3B7FC}" name="FY26 Y-T-D Budgeted Revenues" dataDxfId="285"/>
    <tableColumn id="3" xr3:uid="{ABF2F36F-01EF-4EC2-A9B2-1DC5DCD0343B}" name="FY26 Y-T-D Revenues" dataDxfId="284"/>
    <tableColumn id="4" xr3:uid="{9DC9A1A1-EB3C-40E1-9646-00334046638A}" name="FY26 % of Budgeted Revenues" dataDxfId="283"/>
    <tableColumn id="5" xr3:uid="{1AC269AB-0415-450D-A3B1-C59B11DE3F45}" name="FY25 Y-T-D Budgeted Revenues" dataDxfId="282"/>
    <tableColumn id="6" xr3:uid="{D76358B9-FBE3-4CA8-82E0-2F5288F1582B}" name="FY25 Y-T-D Revenues" dataDxfId="281"/>
    <tableColumn id="7" xr3:uid="{2C89F71C-5EC7-4099-A290-2CAB0B02B860}" name="FY25 % of Budgeted Revenues" dataDxfId="280"/>
  </tableColumns>
  <tableStyleInfo name="TableStyleLight9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46A95A7-E625-44FB-BD57-E3C21AAB753C}" name="SummaryAllFunds5" displayName="SummaryAllFunds5" ref="A4:G14" headerRowDxfId="279" dataDxfId="278" totalsRowDxfId="277">
  <tableColumns count="7">
    <tableColumn id="1" xr3:uid="{2DD42EB0-146D-4AE6-8AF5-A89A0BE54FF8}" name="Category" totalsRowLabel="Total - All Funds" dataDxfId="276" totalsRowDxfId="275"/>
    <tableColumn id="2" xr3:uid="{A1081BEE-C4DC-4186-870D-7E49CF4F5460}" name="FY26 Y-T-D Budgeted Expenditures" dataDxfId="274" totalsRowDxfId="273"/>
    <tableColumn id="3" xr3:uid="{113E6DA7-981A-4F20-8AC1-EB9095E14B19}" name="FY26 Y-T-D Expenditures" dataDxfId="272" totalsRowDxfId="271"/>
    <tableColumn id="4" xr3:uid="{DC9DD6E1-D87F-4AD2-8E50-E87FB9921613}" name="FY26 % of Budgeted Expenditures" dataDxfId="270" totalsRowDxfId="269"/>
    <tableColumn id="5" xr3:uid="{5F289BE9-D0CC-4695-A235-0B24EE6D9740}" name="FY25 Y-T-D Budgeted Expenditures" dataDxfId="268" totalsRowDxfId="267"/>
    <tableColumn id="6" xr3:uid="{1BB8FA49-307A-4988-A968-7E87E7098F58}" name="FY25 Y-T-D Expenditures" dataDxfId="266" totalsRowDxfId="265"/>
    <tableColumn id="7" xr3:uid="{AF064B29-36B0-4260-90E9-84B5E0869214}" name="FY25 % of Budgeted Expenditures" dataDxfId="264" totalsRowDxfId="263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A4E7A33-1C0F-4ECA-A114-1DCAA6077D72}" name="PropertyTaxFundsOtherPropertyTaxOperatingFunds6" displayName="PropertyTaxFundsOtherPropertyTaxOperatingFunds6" ref="A39:G50" headerRowDxfId="262" dataDxfId="261" totalsRowDxfId="260">
  <tableColumns count="7">
    <tableColumn id="1" xr3:uid="{ED61CFC9-8860-4FE3-BB92-48694229D2A7}" name="Category" totalsRowLabel="Total - General Fund" dataDxfId="259" totalsRowDxfId="258"/>
    <tableColumn id="2" xr3:uid="{56EB109B-4E53-434E-BBE9-71A24199EB42}" name="FY26 Y-T-D Budgeted Expenditures" dataDxfId="257" totalsRowDxfId="256"/>
    <tableColumn id="3" xr3:uid="{5CC03C34-FA53-423D-8048-8889863862FA}" name="FY26 Y-T-D Expenditures" dataDxfId="255" totalsRowDxfId="254"/>
    <tableColumn id="4" xr3:uid="{5E683A8A-BAB7-4A06-9F21-FF2AA4A0D169}" name="FY26 % of Budgeted Expenditures" dataDxfId="253" totalsRowDxfId="252"/>
    <tableColumn id="5" xr3:uid="{1087E8BF-66E1-4E90-BBCF-557BBE2904E9}" name="FY25 Y-T-D Budgeted Expenditures" dataDxfId="251" totalsRowDxfId="250"/>
    <tableColumn id="6" xr3:uid="{908015C8-5FD0-490F-9476-FD76910DA436}" name="FY25 Y-T-D Expenditures" dataDxfId="249" totalsRowDxfId="248"/>
    <tableColumn id="7" xr3:uid="{35138A79-E754-4D56-882D-40F47BA3FD2C}" name="FY25 % of Budgeted Expenditures" dataDxfId="247" totalsRowDxfId="246"/>
  </tableColumns>
  <tableStyleInfo name="TableStyleLight9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250F5C4-87B6-40C1-9CDC-DCFC06EEEDCD}" name="PropertyTaxFundsGeneralFund8" displayName="PropertyTaxFundsGeneralFund8" ref="A16:G37" totalsRowShown="0" headerRowDxfId="245" dataDxfId="244" tableBorderDxfId="243">
  <tableColumns count="7">
    <tableColumn id="1" xr3:uid="{921AFB34-FA99-4379-A707-5D9A4DF0A949}" name="Category" dataDxfId="242"/>
    <tableColumn id="2" xr3:uid="{13861C31-C0CB-46A5-AC93-96863505D104}" name="FY26 Y-T-D Budgeted Expenditures" dataDxfId="241"/>
    <tableColumn id="3" xr3:uid="{6FBFCE68-CDAE-4A22-87D3-19BC0A44F084}" name="FY26 Y-T-D Expenditures" dataDxfId="240"/>
    <tableColumn id="4" xr3:uid="{9604F299-24CE-4BA1-9EC6-F6813190B2E1}" name="FY26 % of Budgeted Expenditures" dataDxfId="239"/>
    <tableColumn id="5" xr3:uid="{D33ACF75-9179-464A-85B1-5658048835A1}" name="FY25 Y-T-D Budgeted Expenditures" dataDxfId="238"/>
    <tableColumn id="6" xr3:uid="{3AF84DD8-A4D3-4F6F-BD52-52FFF46EC8EF}" name="FY25 Y-T-D Expenditures" dataDxfId="237"/>
    <tableColumn id="7" xr3:uid="{C5DFE80A-F2F2-419B-A71F-FD83A7DE067D}" name="FY25 % of Budgeted Expenditures" dataDxfId="236"/>
  </tableColumns>
  <tableStyleInfo name="TableStyleLight9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CF6A966-AA0D-4DE9-8762-4DB43A6BC578}" name="PropertyTaxFundsCapitalProjectFunds11" displayName="PropertyTaxFundsCapitalProjectFunds11" ref="A52:G56" totalsRowShown="0" headerRowDxfId="235" dataDxfId="234" tableBorderDxfId="233">
  <tableColumns count="7">
    <tableColumn id="1" xr3:uid="{11C24A7D-EC6C-422B-830B-D29A53ADCDC5}" name="Category" dataDxfId="232"/>
    <tableColumn id="2" xr3:uid="{6F446CC9-535B-45CE-87D7-AA3C9FBB38EF}" name="FY26 Y-T-D Budgeted Expenditures" dataDxfId="231"/>
    <tableColumn id="3" xr3:uid="{66C401E4-95A6-4E9B-9A68-BC9402AC19CD}" name="FY26 Y-T-D Expenditures" dataDxfId="230"/>
    <tableColumn id="4" xr3:uid="{D7BAD647-2BFE-4622-96DD-2DCD2763F2C8}" name="FY26 % of Budgeted Expenditures" dataDxfId="229"/>
    <tableColumn id="5" xr3:uid="{5AB4BD45-4D59-4890-A988-8E82099631C6}" name="FY25 Y-T-D Budgeted Expenditures" dataDxfId="228"/>
    <tableColumn id="6" xr3:uid="{F73B510E-20F8-45D8-92A2-9C474F55B877}" name="FY25 Y-T-D Expenditures" dataDxfId="227"/>
    <tableColumn id="7" xr3:uid="{E9182D81-D712-48C6-920D-96CDA70124C3}" name="FY25 % of Budgeted Expenditures" dataDxfId="226"/>
  </tableColumns>
  <tableStyleInfo name="TableStyleLight9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2EA6637F-A347-4226-8399-D02D8A17171A}" name="PropertyTaxFundsTotal19" displayName="PropertyTaxFundsTotal19" ref="A58:G59" totalsRowShown="0" headerRowDxfId="225" dataDxfId="224" tableBorderDxfId="223">
  <tableColumns count="7">
    <tableColumn id="1" xr3:uid="{AC7B862B-85CE-4493-BD05-F1E128B19E0F}" name="Category" dataDxfId="222"/>
    <tableColumn id="2" xr3:uid="{59E26F3E-986E-4B22-9DF7-024BACF0BBBA}" name="FY26 Y-T-D Budgeted Expenditures" dataDxfId="221"/>
    <tableColumn id="3" xr3:uid="{2E4E403C-76F0-49CF-B85A-914E9D61F9E3}" name="FY26 Y-T-D Expenditures" dataDxfId="220"/>
    <tableColumn id="4" xr3:uid="{81CA0F04-5D8C-4869-A385-94EC02B0D419}" name="FY26 % of Budgeted Expenditures" dataDxfId="219"/>
    <tableColumn id="5" xr3:uid="{46A00217-7B46-4D45-98F5-8433C42C0F4A}" name="FY25 Y-T-D Budgeted Expenditures" dataDxfId="218"/>
    <tableColumn id="6" xr3:uid="{5CB93BBD-DEFC-4D8F-A3C4-3B8994377821}" name="FY25 Y-T-D Expenditures" dataDxfId="217"/>
    <tableColumn id="7" xr3:uid="{26A55372-B200-40B2-8CDA-14A2831923CB}" name="FY25 % of Budgeted Expenditures" dataDxfId="216"/>
  </tableColumns>
  <tableStyleInfo name="TableStyleLight9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F5E4CB4A-9052-4543-A4F3-A475B9C86EBB}" name="SpecialRevenueNonGrantSpecialRevenueFunds20" displayName="SpecialRevenueNonGrantSpecialRevenueFunds20" ref="A61:G93" headerRowDxfId="215" dataDxfId="214" totalsRowDxfId="213">
  <tableColumns count="7">
    <tableColumn id="1" xr3:uid="{E7E5E116-6C8F-40CB-8DEF-524607A2C62D}" name="Category" totalsRowLabel="Total - General Fund" dataDxfId="212" totalsRowDxfId="211"/>
    <tableColumn id="2" xr3:uid="{667FED0E-50CE-4518-B5D3-145F7FFABAAB}" name="FY26 Y-T-D Budgeted Expenditures" dataDxfId="210" totalsRowDxfId="209"/>
    <tableColumn id="3" xr3:uid="{BBA79C70-0E74-4C48-A89E-6D61A642A49F}" name="FY26 Y-T-D Expenditures" dataDxfId="208" totalsRowDxfId="207"/>
    <tableColumn id="4" xr3:uid="{BECEA7D2-85D3-4893-8721-B406C7B66FE2}" name="FY26 % of Budgeted Expenditures" dataDxfId="206" totalsRowDxfId="205"/>
    <tableColumn id="5" xr3:uid="{5494F0DC-39E6-4525-9E76-30197329C53E}" name="FY25 Y-T-D Budgeted Expenditures" dataDxfId="204" totalsRowDxfId="203"/>
    <tableColumn id="6" xr3:uid="{5995B6A8-D411-466A-A9E2-432574A1C614}" name="FY25 Y-T-D Expenditures" dataDxfId="202" totalsRowDxfId="201"/>
    <tableColumn id="7" xr3:uid="{7751B21B-BF4A-40DE-8C5D-10661B6235BD}" name="FY25 % of Budgeted Expenditures" dataDxfId="200" totalsRowDxfId="199"/>
  </tableColumns>
  <tableStyleInfo name="TableStyleLight9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65968663-5D8C-48D1-B384-27A44F51F7DF}" name="SpecialRevenueGrantSpecialRevenueFunds21" displayName="SpecialRevenueGrantSpecialRevenueFunds21" ref="A95:G101" totalsRowShown="0" headerRowDxfId="198" dataDxfId="197">
  <tableColumns count="7">
    <tableColumn id="1" xr3:uid="{6DC6C56F-18FB-44FF-A9C7-D2846A1F3BEE}" name="Category" dataDxfId="196"/>
    <tableColumn id="2" xr3:uid="{BC44D14C-1FD1-406F-A091-9FEDD726D526}" name="FY26 Y-T-D Budgeted Expenditures" dataDxfId="195"/>
    <tableColumn id="3" xr3:uid="{B0058AF3-CE13-482B-8F04-1C85EE4813F3}" name="FY26 Y-T-D Expenditures" dataDxfId="194"/>
    <tableColumn id="4" xr3:uid="{3332FE72-E9DB-4AD6-979E-9C1393123707}" name="FY26 % of Budgeted Expenditures" dataDxfId="193"/>
    <tableColumn id="5" xr3:uid="{8F7AB0A5-D0D8-4038-B493-B4BAF2164344}" name="FY25 Y-T-D Budgeted Expenditures" dataDxfId="192"/>
    <tableColumn id="6" xr3:uid="{B23CDCFE-3970-452C-9023-FC74223CED7E}" name="FY25 Y-T-D Expenditures" dataDxfId="191"/>
    <tableColumn id="7" xr3:uid="{EC0499F2-5183-4386-9B4C-172F276B934A}" name="FY25 % of Budgeted Expenditures" dataDxfId="190"/>
  </tableColumns>
  <tableStyleInfo name="TableStyleLight9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EEF9A706-A32F-47A6-9E72-B7BD9F884210}" name="SpecialRevenueTotal22" displayName="SpecialRevenueTotal22" ref="A103:G104" totalsRowShown="0" headerRowDxfId="189" dataDxfId="188" tableBorderDxfId="187">
  <tableColumns count="7">
    <tableColumn id="1" xr3:uid="{14A80D91-551F-4674-9A23-BD8EE78D9D33}" name="Category" dataDxfId="186"/>
    <tableColumn id="2" xr3:uid="{E0E61314-38FA-44F9-A746-F516CF44A7A6}" name="FY26 Y-T-D Budgeted Expenditures" dataDxfId="185"/>
    <tableColumn id="3" xr3:uid="{679E2210-75ED-40D6-8805-B2E7F0902464}" name="FY26 Y-T-D Expenditures" dataDxfId="184"/>
    <tableColumn id="4" xr3:uid="{5BE180B0-A588-404C-8822-5604D6B0D4E7}" name="FY26 % of Budgeted Expenditures" dataDxfId="183"/>
    <tableColumn id="5" xr3:uid="{673AC865-AB28-4B3E-AABE-45A83829E93E}" name="FY25 Y-T-D Budgeted Expenditures" dataDxfId="182"/>
    <tableColumn id="6" xr3:uid="{E0E00371-8A5A-4F01-817F-09E0A9DA6515}" name="FY25 Y-T-D Expenditures" dataDxfId="181"/>
    <tableColumn id="7" xr3:uid="{47C95A7F-E663-4614-A6F6-6493F2F738CC}" name="FY25 % of Budgeted Expenditures" dataDxfId="180"/>
  </tableColumns>
  <tableStyleInfo name="TableStyleLight9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47DD584E-0ED5-493F-A98F-1356FFAAEB43}" name="CapitalProjectFunds23" displayName="CapitalProjectFunds23" ref="A106:G112" totalsRowShown="0" headerRowDxfId="179" dataDxfId="178">
  <tableColumns count="7">
    <tableColumn id="1" xr3:uid="{C147892D-0F5D-499F-BDCD-4AA58F23C973}" name="Category" dataDxfId="177"/>
    <tableColumn id="2" xr3:uid="{DE7244CF-83CD-47C5-9554-5B390BD55585}" name="FY26 Y-T-D Budgeted Expenditures" dataDxfId="176"/>
    <tableColumn id="3" xr3:uid="{F7BDD02B-E934-4BA0-BECC-0E61FE84C6AF}" name="FY26 Y-T-D Expenditures" dataDxfId="175"/>
    <tableColumn id="4" xr3:uid="{E6DB3EA0-98FE-46C3-90D2-3644DABE4012}" name="FY26 % of Budgeted Expenditures" dataDxfId="174"/>
    <tableColumn id="5" xr3:uid="{C471E471-1B7B-4DCA-9F93-9BC9A82C19A6}" name="FY25 Y-T-D Budgeted Expenditures" dataDxfId="173"/>
    <tableColumn id="6" xr3:uid="{30C4741B-5EB8-4382-BBCB-5E666FD39A46}" name="FY25 Y-T-D Expenditures" dataDxfId="172"/>
    <tableColumn id="7" xr3:uid="{2C1057F7-555D-4AF2-A5A7-8E9D5523F352}" name="FY25 % of Budgeted Expenditures" dataDxfId="171"/>
  </tableColumns>
  <tableStyleInfo name="TableStyleLight9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11DAEA87-C465-454C-861E-948EC3061D7F}" name="InternalServiceFunds24" displayName="InternalServiceFunds24" ref="A114:G115" totalsRowShown="0" headerRowDxfId="170" dataDxfId="169">
  <tableColumns count="7">
    <tableColumn id="1" xr3:uid="{6C2CE82F-699C-43A3-B21E-B9AC4A11BF6C}" name="Category" dataDxfId="168"/>
    <tableColumn id="2" xr3:uid="{2E942196-042C-45FC-A911-437298468765}" name="FY26 Y-T-D Budgeted Expenditures" dataDxfId="167"/>
    <tableColumn id="3" xr3:uid="{363A5D13-1D85-4225-B98B-D15282304A61}" name="FY26 Y-T-D Expenditures" dataDxfId="166"/>
    <tableColumn id="4" xr3:uid="{64B96283-43B2-420D-A415-2FAD74D90E2E}" name="FY26 % of Budgeted Expenditures" dataDxfId="165"/>
    <tableColumn id="5" xr3:uid="{01AF0CBA-EBBA-4D76-8BA7-8D9DF213A4EF}" name="FY25 Y-T-D Budgeted Expenditures" dataDxfId="164"/>
    <tableColumn id="6" xr3:uid="{7D769B29-AACB-4FF4-A790-E1FBCF5276C4}" name="FY25 Y-T-D Expenditures" dataDxfId="163"/>
    <tableColumn id="7" xr3:uid="{FBECA938-DC85-4387-8037-9F409D7E6646}" name="FY25 % of Budgeted Expenditures" dataDxfId="162"/>
  </tableColumns>
  <tableStyleInfo name="TableStyleLight9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DC3D746A-F11E-4CFC-BA89-468B60FB2959}" name="EnterpriseFunds25" displayName="EnterpriseFunds25" ref="A117:G120" totalsRowShown="0" headerRowDxfId="161" dataDxfId="160">
  <tableColumns count="7">
    <tableColumn id="1" xr3:uid="{85578844-F241-4664-AE70-245191C5C37F}" name="Category" dataDxfId="159"/>
    <tableColumn id="2" xr3:uid="{916B85C9-7AC2-4FC5-ABFA-16A63CBA7FFB}" name="FY26 Y-T-D Budgeted Expenditures" dataDxfId="158"/>
    <tableColumn id="3" xr3:uid="{A69BA63E-5597-49A8-9DF9-596AB32E32F7}" name="FY26 Y-T-D Expenditures" dataDxfId="157"/>
    <tableColumn id="4" xr3:uid="{D4B5490B-5A06-465D-91C5-1E1FF5A90A07}" name="FY26 % of Budgeted Expenditures" dataDxfId="156"/>
    <tableColumn id="5" xr3:uid="{386D169D-771D-4662-AF0C-4C0E1D89F7B8}" name="FY25 Y-T-D Budgeted Expenditures" dataDxfId="155"/>
    <tableColumn id="6" xr3:uid="{7B25014A-AC5E-450D-813A-91EA587DD703}" name="FY25 Y-T-D Expenditures" dataDxfId="154"/>
    <tableColumn id="7" xr3:uid="{6CCD46D0-EE1A-457F-AFE0-344CEF202992}" name="FY25 % of Budgeted Expenditures" dataDxfId="153"/>
  </tableColumns>
  <tableStyleInfo name="TableStyleLight9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20A558C5-C0C6-4323-AF3A-EDA294669B1B}" name="DebtServiceFunds26" displayName="DebtServiceFunds26" ref="A122:G127" totalsRowShown="0" headerRowDxfId="152" dataDxfId="151">
  <tableColumns count="7">
    <tableColumn id="1" xr3:uid="{05E612F2-B2C6-412C-A12E-577D88796BF1}" name="Category" dataDxfId="150"/>
    <tableColumn id="2" xr3:uid="{1668C8EB-9213-40F7-B203-2267ED5F62FA}" name="FY26 Y-T-D Budgeted Expenditures" dataDxfId="149"/>
    <tableColumn id="3" xr3:uid="{0F83BED7-DCE2-4826-9E4D-E1FDB519A6A7}" name="FY26 Y-T-D Expenditures" dataDxfId="148"/>
    <tableColumn id="4" xr3:uid="{CADEF4E3-7296-4D5E-A0B2-5A0C35F676AF}" name="FY26 % of Budgeted Expenditures" dataDxfId="147"/>
    <tableColumn id="5" xr3:uid="{D68BC007-4F39-49E5-8DA0-5F0317115771}" name="FY25 Y-T-D Budgeted Expenditures" dataDxfId="146"/>
    <tableColumn id="6" xr3:uid="{38B459F5-B846-46C1-B534-BE67A325203A}" name="FY25 Y-T-D Expenditures" dataDxfId="145"/>
    <tableColumn id="7" xr3:uid="{7C71AE02-E8FC-4D08-B068-0CC3EB1B415E}" name="FY25 % of Budgeted Expenditures" dataDxfId="144"/>
  </tableColumns>
  <tableStyleInfo name="TableStyleLight9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DE48CDAB-733B-4FBB-B806-895FE43DCC5E}" name="GrandTotalAllRevenues27" displayName="GrandTotalAllRevenues27" ref="A129:G130" totalsRowShown="0" headerRowDxfId="143" dataDxfId="142">
  <tableColumns count="7">
    <tableColumn id="1" xr3:uid="{CE96E128-3832-489E-B62C-81440C615CF6}" name="Category" dataDxfId="141"/>
    <tableColumn id="2" xr3:uid="{37C42776-C6B4-4D5D-B0AE-CE9749E11325}" name="FY26 Y-T-D Budgeted Expenditures" dataDxfId="140"/>
    <tableColumn id="3" xr3:uid="{A58895CF-AA1B-4BF3-8221-7822D44DFBC2}" name="FY26 Y-T-D Expenditures" dataDxfId="139"/>
    <tableColumn id="4" xr3:uid="{F6C87FCC-766B-4DEF-85EB-CF9AA6DD7A81}" name="FY26 % of Budgeted Expenditures" dataDxfId="138"/>
    <tableColumn id="5" xr3:uid="{C5B6086D-3CE3-46A3-BCFC-BD210BB71410}" name="FY25 Y-T-D Budgeted Expenditures" dataDxfId="137"/>
    <tableColumn id="6" xr3:uid="{D9CB9F8B-570C-4D4F-A5B2-126D59AD299A}" name="FY25 Y-T-D Expenditures" dataDxfId="136"/>
    <tableColumn id="7" xr3:uid="{92A16015-8DEE-4A89-A5A7-C952F0D92FB8}" name="FY25 % of Budgeted Expenditures" dataDxfId="135"/>
  </tableColumns>
  <tableStyleInfo name="TableStyleLight9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6B5D8D91-BBEF-4A9F-8574-8F1183131F20}" name="SelectedPropertyTaxFundRevenues7" displayName="SelectedPropertyTaxFundRevenues7" ref="A4:F14" headerRowDxfId="134" dataDxfId="133" totalsRowDxfId="132">
  <tableColumns count="6">
    <tableColumn id="1" xr3:uid="{667FB7AE-E8BC-4F89-A66D-FF36F754FBD5}" name="Category" totalsRowLabel="Total - All Funds" dataDxfId="131" totalsRowDxfId="130"/>
    <tableColumn id="2" xr3:uid="{87BF7A21-880E-4480-ADCD-01736D9FBAD9}" name="As of" dataDxfId="129" totalsRowDxfId="128"/>
    <tableColumn id="3" xr3:uid="{CF9C2A02-1533-46C5-87C4-355F2C9E6FD1}" name="FY26 Budget" dataDxfId="127" totalsRowDxfId="126"/>
    <tableColumn id="4" xr3:uid="{04287BA1-A27F-4773-81FB-1F57B97670C4}" name="Seasonalized Budget Expectation" dataDxfId="125" totalsRowDxfId="124"/>
    <tableColumn id="5" xr3:uid="{BCA41F79-8F4C-49AF-A91A-61387C7BD3D8}" name="Actual" dataDxfId="123" totalsRowDxfId="122"/>
    <tableColumn id="6" xr3:uid="{007CD59E-DBE3-4948-A263-F6B97D6FED19}" name="Comparison to Budget" dataDxfId="121" dataCellStyle="Percent">
      <calculatedColumnFormula>(E5-D5)/D5</calculatedColumnFormula>
    </tableColumn>
  </tableColumns>
  <tableStyleInfo name="TableStyleLight9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59D8F0E9-6D0A-4A78-BCBE-C96F224D561A}" name="SelectedNonPropertyTaxFundRevenues8" displayName="SelectedNonPropertyTaxFundRevenues8" ref="A16:F19" headerRowDxfId="120" dataDxfId="119" totalsRowDxfId="118">
  <tableColumns count="6">
    <tableColumn id="1" xr3:uid="{46574BA5-1F86-4705-AB34-DCE22E3B7946}" name="Category" totalsRowLabel="Total - General Fund" dataDxfId="117" totalsRowDxfId="116"/>
    <tableColumn id="2" xr3:uid="{B17B36BD-4498-4771-9AB8-209F19FDFA25}" name="As of" dataDxfId="115"/>
    <tableColumn id="3" xr3:uid="{EC34ABD8-F4DF-4C0C-A43C-1BF945F5E72E}" name="FY26 Budget" dataDxfId="114" totalsRowDxfId="113"/>
    <tableColumn id="4" xr3:uid="{4DA135ED-A026-49E6-9619-55E369DDAF76}" name="Seasonalized Budget Expectation" dataDxfId="112" totalsRowDxfId="111"/>
    <tableColumn id="5" xr3:uid="{563F2251-9C31-402A-BB04-3F251012451F}" name="Actual" dataDxfId="110" totalsRowDxfId="109"/>
    <tableColumn id="6" xr3:uid="{3C8017E6-B7D3-4F21-A529-AECD34922D1A}" name="Comparison to Budget" dataDxfId="108" dataCellStyle="Percent">
      <calculatedColumnFormula>(E17-D17)/D17</calculatedColumnFormula>
    </tableColumn>
  </tableColumns>
  <tableStyleInfo name="TableStyleLight9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7FEC3EAF-5EF5-4F1C-8F63-CD779202F482}" name="OtherExpenses9" displayName="OtherExpenses9" ref="A21:F25" headerRowDxfId="107" dataDxfId="106" totalsRowDxfId="105">
  <tableColumns count="6">
    <tableColumn id="1" xr3:uid="{61CA1B55-9490-4F52-B668-06E87BCC951D}" name="Category" totalsRowLabel="Total - General Fund" dataDxfId="104" totalsRowDxfId="103"/>
    <tableColumn id="2" xr3:uid="{7C54C593-6CA8-4CD3-B1FB-36154A2DA412}" name="As of" dataDxfId="102" totalsRowDxfId="101"/>
    <tableColumn id="3" xr3:uid="{D19081BA-98DB-43D1-9CC0-E9AB3F5E5CCF}" name="FY26 Budget" dataDxfId="100" totalsRowDxfId="99"/>
    <tableColumn id="4" xr3:uid="{872C7872-10F0-4E96-B463-AD3CC76F5284}" name="Seasonalized Budget Expectation" dataDxfId="98" totalsRowDxfId="97"/>
    <tableColumn id="5" xr3:uid="{7C244EAF-BDDD-47EA-A2A4-0230E18169B9}" name="Actual" dataDxfId="96" totalsRowDxfId="95"/>
    <tableColumn id="6" xr3:uid="{202D2043-6E92-4FCA-8673-A35CCCA1DCD8}" name="Comparison to Budget" dataDxfId="94" totalsRowDxfId="93" dataCellStyle="Percent">
      <calculatedColumnFormula>(E22-D22)/D22</calculatedColumnFormula>
    </tableColumn>
  </tableColumns>
  <tableStyleInfo name="TableStyleLight9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97A8EFF0-8E0F-444A-9DD0-85567B029085}" name="LaborAndUnemploymentUnemploymentRate11" displayName="LaborAndUnemploymentUnemploymentRate11" ref="A27:E29" totalsRowShown="0" headerRowDxfId="92" dataDxfId="91">
  <tableColumns count="5">
    <tableColumn id="1" xr3:uid="{810174A1-1791-4864-B26F-6C744128C2A3}" name="Category" dataDxfId="90"/>
    <tableColumn id="2" xr3:uid="{7B7C2B8B-A574-4C99-AFF4-7EA8F98E514C}" name="As of" dataDxfId="89"/>
    <tableColumn id="3" xr3:uid="{C766E3E1-6825-479D-A1FB-5ABE912F4225}" name="Prior Year" dataDxfId="88"/>
    <tableColumn id="4" xr3:uid="{B01481FA-C936-4FAC-85D2-DD2659F32E64}" name="Current Month" dataDxfId="87"/>
    <tableColumn id="5" xr3:uid="{0E7C31B4-530E-4AD7-A88F-685846C71186}" name="% Change" dataDxfId="86" dataCellStyle="Percent">
      <calculatedColumnFormula>+(D28-C28)/C28</calculatedColumnFormula>
    </tableColumn>
  </tableColumns>
  <tableStyleInfo name="TableStyleLight9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31B68C81-7F6D-4A99-AAC3-7EDC0E825333}" name="LaborAndEmploymentLaborForceDataNotSeasonallyUpdated12" displayName="LaborAndEmploymentLaborForceDataNotSeasonallyUpdated12" ref="A31:E34" totalsRowShown="0" headerRowDxfId="85" dataDxfId="84">
  <tableColumns count="5">
    <tableColumn id="1" xr3:uid="{4AFC5760-2A43-41BC-BDA5-DAA70F550096}" name="Category" dataDxfId="83"/>
    <tableColumn id="2" xr3:uid="{94797CA7-F9F0-4DE1-9F05-A7AE2E1EEADC}" name="As of" dataDxfId="82"/>
    <tableColumn id="3" xr3:uid="{B22BE021-A49C-4030-9557-7C5316C8EE27}" name="Prior Year" dataDxfId="81"/>
    <tableColumn id="4" xr3:uid="{378F2F28-EEEF-423D-B3BB-47D6B9FCB144}" name="Current Month" dataDxfId="80"/>
    <tableColumn id="5" xr3:uid="{833E03D4-8236-4623-9C45-6B62C0526F4F}" name="% Change" dataDxfId="79">
      <calculatedColumnFormula>(D32-C32)/C32</calculatedColumnFormula>
    </tableColumn>
  </tableColumns>
  <tableStyleInfo name="TableStyleLight9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CE634AA2-B56A-4848-B223-5F5FFECEEC34}" name="EconomicData13" displayName="EconomicData13" ref="A35:E38" totalsRowShown="0" headerRowDxfId="78" dataDxfId="77">
  <tableColumns count="5">
    <tableColumn id="1" xr3:uid="{AB402409-2E73-43EC-A7C4-409065522D78}" name="Category" dataDxfId="76"/>
    <tableColumn id="2" xr3:uid="{CC0411FB-5032-4E78-A5A3-496F943702B2}" name="As of" dataDxfId="75"/>
    <tableColumn id="3" xr3:uid="{1BA1C950-DEDD-4BA5-91BA-FB82661CB6B3}" name="Prior Year" dataDxfId="74"/>
    <tableColumn id="4" xr3:uid="{60E98619-FEA3-49A0-BDD2-606FD6612569}" name="Current Month" dataDxfId="73"/>
    <tableColumn id="5" xr3:uid="{0673CA5D-994A-49FD-B6B2-CB0B99A392EB}" name="% Change" dataDxfId="72" dataCellStyle="Percent">
      <calculatedColumnFormula>(D36-C36)/C36</calculatedColumnFormula>
    </tableColumn>
  </tableColumns>
  <tableStyleInfo name="TableStyleLight9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1AF815B3-2969-42A0-9618-7B7E96912EF3}" name="SelectedPropertyTaxFundRevenues734" displayName="SelectedPropertyTaxFundRevenues734" ref="A4:E14" headerRowDxfId="484" dataDxfId="483" totalsRowDxfId="482">
  <tableColumns count="5">
    <tableColumn id="1" xr3:uid="{859FB037-DBA0-4987-87FA-2FC44FF8536C}" name="Category" totalsRowLabel="Total - All Funds" dataDxfId="481" totalsRowDxfId="480"/>
    <tableColumn id="2" xr3:uid="{391C8F57-DBA9-4E4B-8125-5D0D730F9FE8}" name="As of" dataDxfId="479" totalsRowDxfId="478"/>
    <tableColumn id="4" xr3:uid="{716B4A88-1E01-4C5B-B94E-CD93EE4BD763}" name="Seasonalized Budget Expectation" dataDxfId="477" totalsRowDxfId="476"/>
    <tableColumn id="5" xr3:uid="{2F7CAD79-AE47-424A-91D1-E7E8B81A8AD7}" name="Actual" dataDxfId="475" totalsRowDxfId="474"/>
    <tableColumn id="6" xr3:uid="{27D2257E-CE67-4956-88B4-2DF5C10A07DF}" name="Comparison to Budget" dataDxfId="473" totalsRowDxfId="472" dataCellStyle="Percent">
      <calculatedColumnFormula>(D5-C5)/C5</calculatedColumnFormula>
    </tableColumn>
  </tableColumns>
  <tableStyleInfo name="TableStyleLight9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B6852587-E273-49CB-A635-1A8F8680F4D4}" name="SelectedNonPropertyTaxFundRevenues835" displayName="SelectedNonPropertyTaxFundRevenues835" ref="A16:E19" headerRowDxfId="471" dataDxfId="470" totalsRowDxfId="469">
  <tableColumns count="5">
    <tableColumn id="1" xr3:uid="{119C0001-D99A-43D5-A065-ECF59A357D43}" name="Category" totalsRowLabel="Total - General Fund" dataDxfId="468" totalsRowDxfId="467"/>
    <tableColumn id="2" xr3:uid="{0966BC27-E6FB-4F4B-80FA-BB2D91885562}" name="As of" dataDxfId="466" totalsRowDxfId="465"/>
    <tableColumn id="4" xr3:uid="{CD07B0E4-BF0C-428D-87F4-335BB1C0566E}" name="Seasonalized Budget Expectation" dataDxfId="464" totalsRowDxfId="463"/>
    <tableColumn id="5" xr3:uid="{BD9ACC35-4C5A-45D7-BA54-66CBE1809B97}" name="Actual" dataDxfId="462" totalsRowDxfId="461"/>
    <tableColumn id="6" xr3:uid="{1A728EE2-16A0-4498-A601-D57E5865560A}" name="Comparison to Budget" dataDxfId="460" totalsRowDxfId="459" dataCellStyle="Percent">
      <calculatedColumnFormula>(D17-C17)/C17</calculatedColumnFormula>
    </tableColumn>
  </tableColumns>
  <tableStyleInfo name="TableStyleLight9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3A9A4D1D-2780-4532-9D3C-FEF99683A9A7}" name="OtherExpenses936" displayName="OtherExpenses936" ref="A21:E25" headerRowDxfId="458" dataDxfId="457" totalsRowDxfId="456">
  <tableColumns count="5">
    <tableColumn id="1" xr3:uid="{201D7699-2DB1-48FC-89DB-BB170938E712}" name="Category" totalsRowLabel="Total - General Fund" dataDxfId="455" totalsRowDxfId="454"/>
    <tableColumn id="2" xr3:uid="{1A60EA41-F161-4B4C-AFC8-9B5C7890C54F}" name="As of" dataDxfId="453" totalsRowDxfId="452"/>
    <tableColumn id="4" xr3:uid="{00F4A369-1C9F-488E-A933-ECCE227360BF}" name="Seasonalized Budget Expectation" dataDxfId="451" totalsRowDxfId="450"/>
    <tableColumn id="5" xr3:uid="{F25D3C16-7E70-4414-BB7A-502604E72C92}" name="Actual" dataDxfId="449" totalsRowDxfId="448"/>
    <tableColumn id="6" xr3:uid="{78927FCE-FD0B-4986-BDD3-4D71ADE25DF7}" name="Comparison to Budget" dataDxfId="447" totalsRowDxfId="446" dataCellStyle="Percent">
      <calculatedColumnFormula>(D22-C22)/C22</calculatedColumnFormula>
    </tableColumn>
  </tableColumns>
  <tableStyleInfo name="TableStyleLight9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219EFE74-3D33-4F58-BE44-3CD858674AD5}" name="LaborAndUnemploymentUnemploymentRate1137" displayName="LaborAndUnemploymentUnemploymentRate1137" ref="A27:E29" totalsRowShown="0" headerRowDxfId="445" dataDxfId="444">
  <tableColumns count="5">
    <tableColumn id="1" xr3:uid="{36DDDE85-7113-4D0D-B433-4E5C85054470}" name="Category" dataDxfId="443"/>
    <tableColumn id="2" xr3:uid="{ACA0A502-6679-41B8-B3AB-CF82C28DA880}" name="As of" dataDxfId="442"/>
    <tableColumn id="3" xr3:uid="{38BB4279-EF35-4EEA-8FEC-A9E0AF4ED87F}" name="Prior Month" dataDxfId="441"/>
    <tableColumn id="4" xr3:uid="{B5B62436-F141-4F5A-9C4C-7F2D40F0FBB7}" name="Current Month" dataDxfId="440"/>
    <tableColumn id="5" xr3:uid="{2EAB7C04-B7E7-43D7-BDC5-55EAEA0C0DF1}" name="% Change" dataDxfId="439" dataCellStyle="Percent">
      <calculatedColumnFormula>+(D28-C28)/C28</calculatedColumnFormula>
    </tableColumn>
  </tableColumns>
  <tableStyleInfo name="TableStyleLight9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414056FC-7CE7-411C-BCDE-AB3B3128B8E0}" name="LaborAndEmploymentLaborForceDataNotSeasonallyUpdated1238" displayName="LaborAndEmploymentLaborForceDataNotSeasonallyUpdated1238" ref="A31:E33" totalsRowShown="0" headerRowDxfId="438" dataDxfId="437">
  <tableColumns count="5">
    <tableColumn id="1" xr3:uid="{A3AA2396-74DA-4C00-8F37-2AED53986796}" name="Category" dataDxfId="436"/>
    <tableColumn id="2" xr3:uid="{1F13F7B2-66B9-473E-88F2-0B5923A04388}" name="As of" dataDxfId="435"/>
    <tableColumn id="3" xr3:uid="{C0CDB07F-774A-4BDC-BC26-20295E570FFA}" name="Prior Month" dataDxfId="434"/>
    <tableColumn id="4" xr3:uid="{59BAC848-83E2-4C5D-BA1A-A06DB1E4BC2D}" name="Current Month" dataDxfId="433"/>
    <tableColumn id="5" xr3:uid="{23E9A422-49F6-4348-8C43-7BD72DD41E73}" name="% Change" dataDxfId="432" dataCellStyle="Percent">
      <calculatedColumnFormula>(D32-C32)/C32</calculatedColumnFormula>
    </tableColumn>
  </tableColumns>
  <tableStyleInfo name="TableStyleLight9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C60BB17C-208E-4F95-887F-2890FC2D0AD4}" name="EconomicData1339" displayName="EconomicData1339" ref="A35:E38" totalsRowShown="0" headerRowDxfId="431" dataDxfId="430">
  <tableColumns count="5">
    <tableColumn id="1" xr3:uid="{80046FF9-BE44-4B0E-9DE5-EB6BFB420216}" name="Category" dataDxfId="429"/>
    <tableColumn id="2" xr3:uid="{0D02B9EB-5DBD-4802-8734-91983C2A9EC4}" name="As of" dataDxfId="428"/>
    <tableColumn id="3" xr3:uid="{923C7C03-B20A-4D21-B90F-746712160476}" name="Prior Month" dataDxfId="427"/>
    <tableColumn id="4" xr3:uid="{F4EBA474-F551-49DA-BF98-9491E106C316}" name="Current Month" dataDxfId="426"/>
    <tableColumn id="5" xr3:uid="{F9BB71FC-F9F2-43C8-952C-09ABEB3A8CD2}" name="% Change" dataDxfId="425">
      <calculatedColumnFormula>(D36-C36)/C36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0.xml"/><Relationship Id="rId13" Type="http://schemas.openxmlformats.org/officeDocument/2006/relationships/table" Target="../tables/table25.xml"/><Relationship Id="rId3" Type="http://schemas.openxmlformats.org/officeDocument/2006/relationships/table" Target="../tables/table15.xml"/><Relationship Id="rId7" Type="http://schemas.openxmlformats.org/officeDocument/2006/relationships/table" Target="../tables/table19.xml"/><Relationship Id="rId12" Type="http://schemas.openxmlformats.org/officeDocument/2006/relationships/table" Target="../tables/table24.xml"/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8.xml"/><Relationship Id="rId11" Type="http://schemas.openxmlformats.org/officeDocument/2006/relationships/table" Target="../tables/table23.xml"/><Relationship Id="rId5" Type="http://schemas.openxmlformats.org/officeDocument/2006/relationships/table" Target="../tables/table17.xml"/><Relationship Id="rId10" Type="http://schemas.openxmlformats.org/officeDocument/2006/relationships/table" Target="../tables/table22.xml"/><Relationship Id="rId4" Type="http://schemas.openxmlformats.org/officeDocument/2006/relationships/table" Target="../tables/table16.xml"/><Relationship Id="rId9" Type="http://schemas.openxmlformats.org/officeDocument/2006/relationships/table" Target="../tables/table21.xml"/><Relationship Id="rId14" Type="http://schemas.openxmlformats.org/officeDocument/2006/relationships/table" Target="../tables/table2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8.xml"/><Relationship Id="rId7" Type="http://schemas.openxmlformats.org/officeDocument/2006/relationships/table" Target="../tables/table32.xml"/><Relationship Id="rId2" Type="http://schemas.openxmlformats.org/officeDocument/2006/relationships/table" Target="../tables/table27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1.xml"/><Relationship Id="rId5" Type="http://schemas.openxmlformats.org/officeDocument/2006/relationships/table" Target="../tables/table30.xml"/><Relationship Id="rId4" Type="http://schemas.openxmlformats.org/officeDocument/2006/relationships/table" Target="../tables/table2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4.xml"/><Relationship Id="rId7" Type="http://schemas.openxmlformats.org/officeDocument/2006/relationships/table" Target="../tables/table38.xml"/><Relationship Id="rId2" Type="http://schemas.openxmlformats.org/officeDocument/2006/relationships/table" Target="../tables/table3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37.xml"/><Relationship Id="rId5" Type="http://schemas.openxmlformats.org/officeDocument/2006/relationships/table" Target="../tables/table36.xml"/><Relationship Id="rId4" Type="http://schemas.openxmlformats.org/officeDocument/2006/relationships/table" Target="../tables/table3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18A4D-1151-49B5-87D8-0CAD5FF800F8}">
  <sheetPr>
    <pageSetUpPr fitToPage="1"/>
  </sheetPr>
  <dimension ref="A1:H111"/>
  <sheetViews>
    <sheetView tabSelected="1" workbookViewId="0">
      <selection activeCell="H24" sqref="H24"/>
    </sheetView>
  </sheetViews>
  <sheetFormatPr defaultRowHeight="15" x14ac:dyDescent="0.25"/>
  <cols>
    <col min="1" max="1" width="49.5703125" style="2" customWidth="1"/>
    <col min="2" max="2" width="30.5703125" style="2" bestFit="1" customWidth="1"/>
    <col min="3" max="3" width="23.28515625" style="2" bestFit="1" customWidth="1"/>
    <col min="4" max="4" width="29.42578125" style="2" bestFit="1" customWidth="1"/>
    <col min="5" max="5" width="30.5703125" style="2" bestFit="1" customWidth="1"/>
    <col min="6" max="6" width="21" style="2" bestFit="1" customWidth="1"/>
    <col min="7" max="8" width="29.42578125" style="2" bestFit="1" customWidth="1"/>
    <col min="9" max="16384" width="9.140625" style="2"/>
  </cols>
  <sheetData>
    <row r="1" spans="1:7" ht="24" x14ac:dyDescent="0.4">
      <c r="A1" s="1" t="s">
        <v>0</v>
      </c>
    </row>
    <row r="2" spans="1:7" x14ac:dyDescent="0.25">
      <c r="A2" s="2" t="s">
        <v>1</v>
      </c>
      <c r="B2" s="2" t="s">
        <v>98</v>
      </c>
      <c r="C2" s="2" t="s">
        <v>99</v>
      </c>
    </row>
    <row r="3" spans="1:7" ht="35.25" customHeight="1" x14ac:dyDescent="0.3">
      <c r="A3" s="6" t="s">
        <v>36</v>
      </c>
    </row>
    <row r="4" spans="1:7" x14ac:dyDescent="0.25">
      <c r="A4" s="3" t="s">
        <v>28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</row>
    <row r="5" spans="1:7" x14ac:dyDescent="0.25">
      <c r="A5" s="2" t="s">
        <v>33</v>
      </c>
      <c r="B5" s="4" t="s">
        <v>100</v>
      </c>
      <c r="C5" s="4" t="s">
        <v>101</v>
      </c>
      <c r="D5" s="5" t="s">
        <v>102</v>
      </c>
      <c r="E5" s="4" t="s">
        <v>103</v>
      </c>
      <c r="F5" s="4" t="s">
        <v>104</v>
      </c>
      <c r="G5" s="5" t="s">
        <v>105</v>
      </c>
    </row>
    <row r="6" spans="1:7" x14ac:dyDescent="0.25">
      <c r="A6" s="2" t="s">
        <v>32</v>
      </c>
      <c r="B6" s="4" t="s">
        <v>106</v>
      </c>
      <c r="C6" s="4" t="s">
        <v>107</v>
      </c>
      <c r="D6" s="5" t="s">
        <v>108</v>
      </c>
      <c r="E6" s="4" t="s">
        <v>109</v>
      </c>
      <c r="F6" s="4" t="s">
        <v>110</v>
      </c>
      <c r="G6" s="5" t="s">
        <v>111</v>
      </c>
    </row>
    <row r="7" spans="1:7" x14ac:dyDescent="0.25">
      <c r="A7" s="2" t="s">
        <v>31</v>
      </c>
      <c r="B7" s="4" t="s">
        <v>112</v>
      </c>
      <c r="C7" s="2" t="s">
        <v>113</v>
      </c>
      <c r="D7" s="5" t="s">
        <v>114</v>
      </c>
      <c r="E7" s="4" t="s">
        <v>115</v>
      </c>
      <c r="F7" s="4" t="s">
        <v>116</v>
      </c>
      <c r="G7" s="5" t="s">
        <v>117</v>
      </c>
    </row>
    <row r="8" spans="1:7" x14ac:dyDescent="0.25">
      <c r="A8" s="8" t="s">
        <v>30</v>
      </c>
      <c r="B8" s="9" t="s">
        <v>118</v>
      </c>
      <c r="C8" s="9" t="s">
        <v>119</v>
      </c>
      <c r="D8" s="10" t="s">
        <v>120</v>
      </c>
      <c r="E8" s="9" t="s">
        <v>121</v>
      </c>
      <c r="F8" s="9" t="s">
        <v>122</v>
      </c>
      <c r="G8" s="10" t="s">
        <v>123</v>
      </c>
    </row>
    <row r="9" spans="1:7" x14ac:dyDescent="0.25">
      <c r="A9" s="2" t="s">
        <v>8</v>
      </c>
      <c r="B9" s="4" t="s">
        <v>124</v>
      </c>
      <c r="C9" s="4" t="s">
        <v>125</v>
      </c>
      <c r="D9" s="5" t="s">
        <v>126</v>
      </c>
      <c r="E9" s="4" t="s">
        <v>127</v>
      </c>
      <c r="F9" s="4" t="s">
        <v>128</v>
      </c>
      <c r="G9" s="5" t="s">
        <v>129</v>
      </c>
    </row>
    <row r="10" spans="1:7" x14ac:dyDescent="0.25">
      <c r="A10" s="2" t="s">
        <v>9</v>
      </c>
      <c r="B10" s="4" t="s">
        <v>130</v>
      </c>
      <c r="C10" s="4" t="s">
        <v>131</v>
      </c>
      <c r="D10" s="5" t="s">
        <v>132</v>
      </c>
      <c r="E10" s="4" t="s">
        <v>133</v>
      </c>
      <c r="F10" s="4" t="s">
        <v>134</v>
      </c>
      <c r="G10" s="5" t="s">
        <v>135</v>
      </c>
    </row>
    <row r="11" spans="1:7" x14ac:dyDescent="0.25">
      <c r="A11" s="2" t="s">
        <v>10</v>
      </c>
      <c r="B11" s="4" t="s">
        <v>136</v>
      </c>
      <c r="C11" s="4" t="s">
        <v>137</v>
      </c>
      <c r="D11" s="5" t="s">
        <v>138</v>
      </c>
      <c r="E11" s="4" t="s">
        <v>139</v>
      </c>
      <c r="F11" s="4" t="s">
        <v>140</v>
      </c>
      <c r="G11" s="5" t="s">
        <v>141</v>
      </c>
    </row>
    <row r="12" spans="1:7" x14ac:dyDescent="0.25">
      <c r="A12" s="2" t="s">
        <v>11</v>
      </c>
      <c r="B12" s="4" t="s">
        <v>142</v>
      </c>
      <c r="C12" s="4" t="s">
        <v>143</v>
      </c>
      <c r="D12" s="5" t="s">
        <v>144</v>
      </c>
      <c r="E12" s="4" t="s">
        <v>145</v>
      </c>
      <c r="F12" s="4" t="s">
        <v>146</v>
      </c>
      <c r="G12" s="5" t="s">
        <v>147</v>
      </c>
    </row>
    <row r="13" spans="1:7" x14ac:dyDescent="0.25">
      <c r="A13" s="2" t="s">
        <v>12</v>
      </c>
      <c r="B13" s="4" t="s">
        <v>148</v>
      </c>
      <c r="C13" s="2" t="s">
        <v>149</v>
      </c>
      <c r="D13" s="5" t="s">
        <v>150</v>
      </c>
      <c r="E13" s="4" t="s">
        <v>151</v>
      </c>
      <c r="F13" s="2" t="s">
        <v>152</v>
      </c>
      <c r="G13" s="5">
        <v>0</v>
      </c>
    </row>
    <row r="14" spans="1:7" x14ac:dyDescent="0.25">
      <c r="A14" s="8" t="s">
        <v>29</v>
      </c>
      <c r="B14" s="9" t="s">
        <v>153</v>
      </c>
      <c r="C14" s="9" t="s">
        <v>154</v>
      </c>
      <c r="D14" s="10" t="s">
        <v>155</v>
      </c>
      <c r="E14" s="9" t="s">
        <v>156</v>
      </c>
      <c r="F14" s="9" t="s">
        <v>157</v>
      </c>
      <c r="G14" s="10">
        <v>0.19339999999999999</v>
      </c>
    </row>
    <row r="15" spans="1:7" ht="33" customHeight="1" x14ac:dyDescent="0.3">
      <c r="A15" s="6" t="s">
        <v>33</v>
      </c>
      <c r="B15" s="9"/>
      <c r="C15" s="9"/>
      <c r="D15" s="10"/>
      <c r="E15" s="9"/>
      <c r="F15" s="9"/>
      <c r="G15" s="10"/>
    </row>
    <row r="16" spans="1:7" x14ac:dyDescent="0.25">
      <c r="A16" s="13" t="s">
        <v>28</v>
      </c>
      <c r="B16" s="13" t="s">
        <v>2</v>
      </c>
      <c r="C16" s="13" t="s">
        <v>3</v>
      </c>
      <c r="D16" s="13" t="s">
        <v>4</v>
      </c>
      <c r="E16" s="13" t="s">
        <v>5</v>
      </c>
      <c r="F16" s="13" t="s">
        <v>6</v>
      </c>
      <c r="G16" s="13" t="s">
        <v>7</v>
      </c>
    </row>
    <row r="17" spans="1:7" x14ac:dyDescent="0.25">
      <c r="A17" s="12" t="s">
        <v>13</v>
      </c>
      <c r="B17" s="7" t="s">
        <v>100</v>
      </c>
      <c r="C17" s="7" t="s">
        <v>101</v>
      </c>
      <c r="D17" s="11" t="s">
        <v>102</v>
      </c>
      <c r="E17" s="7" t="s">
        <v>103</v>
      </c>
      <c r="F17" s="7" t="s">
        <v>104</v>
      </c>
      <c r="G17" s="11" t="s">
        <v>105</v>
      </c>
    </row>
    <row r="18" spans="1:7" ht="36.75" customHeight="1" x14ac:dyDescent="0.3">
      <c r="A18" s="15" t="s">
        <v>32</v>
      </c>
      <c r="B18" s="7"/>
      <c r="C18" s="7"/>
      <c r="D18" s="11"/>
      <c r="E18" s="7"/>
      <c r="F18" s="7"/>
      <c r="G18" s="11"/>
    </row>
    <row r="19" spans="1:7" x14ac:dyDescent="0.25">
      <c r="A19" s="3" t="s">
        <v>28</v>
      </c>
      <c r="B19" s="3" t="s">
        <v>2</v>
      </c>
      <c r="C19" s="3" t="s">
        <v>3</v>
      </c>
      <c r="D19" s="3" t="s">
        <v>4</v>
      </c>
      <c r="E19" s="3" t="s">
        <v>5</v>
      </c>
      <c r="F19" s="3" t="s">
        <v>6</v>
      </c>
      <c r="G19" s="3" t="s">
        <v>7</v>
      </c>
    </row>
    <row r="20" spans="1:7" x14ac:dyDescent="0.25">
      <c r="A20" s="2" t="s">
        <v>14</v>
      </c>
      <c r="B20" s="4" t="s">
        <v>158</v>
      </c>
      <c r="C20" s="4" t="s">
        <v>159</v>
      </c>
      <c r="D20" s="5" t="s">
        <v>160</v>
      </c>
      <c r="E20" s="4" t="s">
        <v>161</v>
      </c>
      <c r="F20" s="4" t="s">
        <v>162</v>
      </c>
      <c r="G20" s="5" t="s">
        <v>150</v>
      </c>
    </row>
    <row r="21" spans="1:7" x14ac:dyDescent="0.25">
      <c r="A21" s="2" t="s">
        <v>15</v>
      </c>
      <c r="B21" s="4" t="s">
        <v>163</v>
      </c>
      <c r="C21" s="4" t="s">
        <v>164</v>
      </c>
      <c r="D21" s="5" t="s">
        <v>160</v>
      </c>
      <c r="E21" s="4" t="s">
        <v>165</v>
      </c>
      <c r="F21" s="4" t="s">
        <v>166</v>
      </c>
      <c r="G21" s="5" t="s">
        <v>167</v>
      </c>
    </row>
    <row r="22" spans="1:7" x14ac:dyDescent="0.25">
      <c r="A22" s="2" t="s">
        <v>16</v>
      </c>
      <c r="B22" s="4" t="s">
        <v>168</v>
      </c>
      <c r="C22" s="4" t="s">
        <v>169</v>
      </c>
      <c r="D22" s="5" t="s">
        <v>170</v>
      </c>
      <c r="E22" s="4" t="s">
        <v>171</v>
      </c>
      <c r="F22" s="4" t="s">
        <v>172</v>
      </c>
      <c r="G22" s="5" t="s">
        <v>173</v>
      </c>
    </row>
    <row r="23" spans="1:7" x14ac:dyDescent="0.25">
      <c r="A23" s="2" t="s">
        <v>17</v>
      </c>
      <c r="B23" s="4" t="s">
        <v>174</v>
      </c>
      <c r="C23" s="2" t="s">
        <v>175</v>
      </c>
      <c r="D23" s="5" t="s">
        <v>160</v>
      </c>
      <c r="E23" s="4" t="s">
        <v>176</v>
      </c>
      <c r="F23" s="2" t="s">
        <v>177</v>
      </c>
      <c r="G23" s="5" t="s">
        <v>114</v>
      </c>
    </row>
    <row r="24" spans="1:7" x14ac:dyDescent="0.25">
      <c r="A24" s="2" t="s">
        <v>18</v>
      </c>
      <c r="B24" s="4" t="s">
        <v>178</v>
      </c>
      <c r="C24" s="4" t="s">
        <v>179</v>
      </c>
      <c r="D24" s="5" t="s">
        <v>180</v>
      </c>
      <c r="E24" s="4" t="s">
        <v>181</v>
      </c>
      <c r="F24" s="4" t="s">
        <v>182</v>
      </c>
      <c r="G24" s="5" t="s">
        <v>183</v>
      </c>
    </row>
    <row r="25" spans="1:7" x14ac:dyDescent="0.25">
      <c r="A25" s="2" t="s">
        <v>19</v>
      </c>
      <c r="B25" s="4" t="s">
        <v>184</v>
      </c>
      <c r="C25" s="4" t="s">
        <v>185</v>
      </c>
      <c r="D25" s="5" t="s">
        <v>186</v>
      </c>
      <c r="E25" s="4" t="s">
        <v>187</v>
      </c>
      <c r="F25" s="4" t="s">
        <v>188</v>
      </c>
      <c r="G25" s="5" t="s">
        <v>189</v>
      </c>
    </row>
    <row r="26" spans="1:7" x14ac:dyDescent="0.25">
      <c r="A26" s="2" t="s">
        <v>20</v>
      </c>
      <c r="B26" s="4" t="s">
        <v>190</v>
      </c>
      <c r="C26" s="4" t="s">
        <v>191</v>
      </c>
      <c r="D26" s="5" t="s">
        <v>192</v>
      </c>
      <c r="E26" s="4" t="s">
        <v>193</v>
      </c>
      <c r="F26" s="4" t="s">
        <v>194</v>
      </c>
      <c r="G26" s="5" t="s">
        <v>195</v>
      </c>
    </row>
    <row r="27" spans="1:7" x14ac:dyDescent="0.25">
      <c r="A27" s="2" t="s">
        <v>21</v>
      </c>
      <c r="B27" s="4" t="s">
        <v>196</v>
      </c>
      <c r="C27" s="4" t="s">
        <v>197</v>
      </c>
      <c r="D27" s="5" t="s">
        <v>198</v>
      </c>
      <c r="E27" s="4" t="s">
        <v>199</v>
      </c>
      <c r="F27" s="4" t="s">
        <v>200</v>
      </c>
      <c r="G27" s="5" t="s">
        <v>201</v>
      </c>
    </row>
    <row r="28" spans="1:7" x14ac:dyDescent="0.25">
      <c r="A28" s="2" t="s">
        <v>22</v>
      </c>
      <c r="B28" s="4" t="s">
        <v>202</v>
      </c>
      <c r="C28" s="4" t="s">
        <v>203</v>
      </c>
      <c r="D28" s="5" t="s">
        <v>204</v>
      </c>
      <c r="E28" s="4" t="s">
        <v>205</v>
      </c>
      <c r="F28" s="4" t="s">
        <v>206</v>
      </c>
      <c r="G28" s="5" t="s">
        <v>207</v>
      </c>
    </row>
    <row r="29" spans="1:7" x14ac:dyDescent="0.25">
      <c r="A29" s="8" t="s">
        <v>23</v>
      </c>
      <c r="B29" s="9" t="s">
        <v>106</v>
      </c>
      <c r="C29" s="9" t="s">
        <v>107</v>
      </c>
      <c r="D29" s="10" t="s">
        <v>108</v>
      </c>
      <c r="E29" s="9" t="s">
        <v>109</v>
      </c>
      <c r="F29" s="9" t="s">
        <v>110</v>
      </c>
      <c r="G29" s="10" t="s">
        <v>111</v>
      </c>
    </row>
    <row r="30" spans="1:7" x14ac:dyDescent="0.25">
      <c r="A30" s="8" t="s">
        <v>24</v>
      </c>
      <c r="B30" s="9" t="s">
        <v>208</v>
      </c>
      <c r="C30" s="9" t="s">
        <v>209</v>
      </c>
      <c r="D30" s="10" t="s">
        <v>210</v>
      </c>
      <c r="E30" s="9" t="s">
        <v>211</v>
      </c>
      <c r="F30" s="9" t="s">
        <v>212</v>
      </c>
      <c r="G30" s="10" t="s">
        <v>213</v>
      </c>
    </row>
    <row r="31" spans="1:7" ht="33.75" customHeight="1" x14ac:dyDescent="0.3">
      <c r="A31" s="6" t="s">
        <v>31</v>
      </c>
      <c r="B31" s="4"/>
      <c r="C31" s="4"/>
      <c r="D31" s="5"/>
      <c r="E31" s="4"/>
      <c r="F31" s="4"/>
      <c r="G31" s="5"/>
    </row>
    <row r="32" spans="1:7" x14ac:dyDescent="0.25">
      <c r="A32" s="13" t="s">
        <v>28</v>
      </c>
      <c r="B32" s="13" t="s">
        <v>2</v>
      </c>
      <c r="C32" s="13" t="s">
        <v>3</v>
      </c>
      <c r="D32" s="13" t="s">
        <v>4</v>
      </c>
      <c r="E32" s="13" t="s">
        <v>5</v>
      </c>
      <c r="F32" s="13" t="s">
        <v>6</v>
      </c>
      <c r="G32" s="13" t="s">
        <v>7</v>
      </c>
    </row>
    <row r="33" spans="1:8" x14ac:dyDescent="0.25">
      <c r="A33" s="12" t="s">
        <v>25</v>
      </c>
      <c r="B33" s="7" t="s">
        <v>214</v>
      </c>
      <c r="C33" s="12" t="s">
        <v>152</v>
      </c>
      <c r="D33" s="11" t="s">
        <v>114</v>
      </c>
      <c r="E33" s="7" t="s">
        <v>215</v>
      </c>
      <c r="F33" s="12" t="s">
        <v>152</v>
      </c>
      <c r="G33" s="11" t="s">
        <v>114</v>
      </c>
    </row>
    <row r="34" spans="1:8" x14ac:dyDescent="0.25">
      <c r="A34" s="12" t="s">
        <v>26</v>
      </c>
      <c r="B34" s="7" t="s">
        <v>216</v>
      </c>
      <c r="C34" s="12" t="s">
        <v>217</v>
      </c>
      <c r="D34" s="11" t="s">
        <v>160</v>
      </c>
      <c r="E34" s="7" t="s">
        <v>218</v>
      </c>
      <c r="F34" s="7" t="s">
        <v>219</v>
      </c>
      <c r="G34" s="11" t="s">
        <v>220</v>
      </c>
    </row>
    <row r="35" spans="1:8" x14ac:dyDescent="0.25">
      <c r="A35" s="12" t="s">
        <v>27</v>
      </c>
      <c r="B35" s="7" t="s">
        <v>221</v>
      </c>
      <c r="C35" s="12" t="s">
        <v>222</v>
      </c>
      <c r="D35" s="11" t="s">
        <v>160</v>
      </c>
      <c r="E35" s="7" t="s">
        <v>223</v>
      </c>
      <c r="F35" s="7" t="s">
        <v>224</v>
      </c>
      <c r="G35" s="11" t="s">
        <v>160</v>
      </c>
    </row>
    <row r="36" spans="1:8" x14ac:dyDescent="0.25">
      <c r="A36" s="14" t="s">
        <v>34</v>
      </c>
      <c r="B36" s="16" t="s">
        <v>112</v>
      </c>
      <c r="C36" s="14" t="s">
        <v>113</v>
      </c>
      <c r="D36" s="17" t="s">
        <v>114</v>
      </c>
      <c r="E36" s="16" t="s">
        <v>115</v>
      </c>
      <c r="F36" s="16" t="s">
        <v>116</v>
      </c>
      <c r="G36" s="17" t="s">
        <v>117</v>
      </c>
    </row>
    <row r="37" spans="1:8" ht="31.5" customHeight="1" x14ac:dyDescent="0.3">
      <c r="A37" s="6" t="s">
        <v>35</v>
      </c>
      <c r="B37" s="7"/>
      <c r="C37" s="7"/>
      <c r="D37" s="11"/>
      <c r="E37" s="7"/>
      <c r="F37" s="7"/>
      <c r="G37" s="11"/>
    </row>
    <row r="38" spans="1:8" x14ac:dyDescent="0.25">
      <c r="A38" s="13" t="s">
        <v>28</v>
      </c>
      <c r="B38" s="13" t="s">
        <v>2</v>
      </c>
      <c r="C38" s="13" t="s">
        <v>3</v>
      </c>
      <c r="D38" s="13" t="s">
        <v>4</v>
      </c>
      <c r="E38" s="13" t="s">
        <v>5</v>
      </c>
      <c r="F38" s="13" t="s">
        <v>6</v>
      </c>
      <c r="G38" s="13" t="s">
        <v>7</v>
      </c>
      <c r="H38" s="4"/>
    </row>
    <row r="39" spans="1:8" x14ac:dyDescent="0.25">
      <c r="A39" s="14" t="s">
        <v>80</v>
      </c>
      <c r="B39" s="16" t="s">
        <v>118</v>
      </c>
      <c r="C39" s="16" t="s">
        <v>119</v>
      </c>
      <c r="D39" s="17" t="s">
        <v>120</v>
      </c>
      <c r="E39" s="16" t="s">
        <v>121</v>
      </c>
      <c r="F39" s="16" t="s">
        <v>122</v>
      </c>
      <c r="G39" s="17" t="s">
        <v>123</v>
      </c>
      <c r="H39" s="4"/>
    </row>
    <row r="40" spans="1:8" ht="33.75" customHeight="1" x14ac:dyDescent="0.3">
      <c r="A40" s="6" t="s">
        <v>37</v>
      </c>
      <c r="B40" s="4"/>
      <c r="C40" s="4"/>
      <c r="D40" s="5"/>
      <c r="E40" s="4"/>
      <c r="F40" s="4"/>
      <c r="G40" s="5"/>
      <c r="H40" s="4"/>
    </row>
    <row r="41" spans="1:8" x14ac:dyDescent="0.25">
      <c r="A41" s="3" t="s">
        <v>28</v>
      </c>
      <c r="B41" s="3" t="s">
        <v>2</v>
      </c>
      <c r="C41" s="3" t="s">
        <v>3</v>
      </c>
      <c r="D41" s="3" t="s">
        <v>4</v>
      </c>
      <c r="E41" s="3" t="s">
        <v>5</v>
      </c>
      <c r="F41" s="3" t="s">
        <v>6</v>
      </c>
      <c r="G41" s="3" t="s">
        <v>7</v>
      </c>
      <c r="H41" s="4"/>
    </row>
    <row r="42" spans="1:8" x14ac:dyDescent="0.25">
      <c r="A42" s="2" t="s">
        <v>40</v>
      </c>
      <c r="B42" s="4" t="s">
        <v>225</v>
      </c>
      <c r="C42" s="4" t="s">
        <v>226</v>
      </c>
      <c r="D42" s="5" t="s">
        <v>227</v>
      </c>
      <c r="E42" s="2" t="s">
        <v>152</v>
      </c>
      <c r="F42" s="4" t="s">
        <v>228</v>
      </c>
      <c r="G42" s="5" t="s">
        <v>38</v>
      </c>
      <c r="H42" s="4"/>
    </row>
    <row r="43" spans="1:8" x14ac:dyDescent="0.25">
      <c r="A43" s="2" t="s">
        <v>41</v>
      </c>
      <c r="B43" s="4" t="s">
        <v>229</v>
      </c>
      <c r="C43" s="4" t="s">
        <v>230</v>
      </c>
      <c r="D43" s="5" t="s">
        <v>231</v>
      </c>
      <c r="E43" s="4" t="s">
        <v>232</v>
      </c>
      <c r="F43" s="4" t="s">
        <v>233</v>
      </c>
      <c r="G43" s="5" t="s">
        <v>234</v>
      </c>
    </row>
    <row r="44" spans="1:8" x14ac:dyDescent="0.25">
      <c r="A44" s="2" t="s">
        <v>42</v>
      </c>
      <c r="B44" s="4" t="s">
        <v>235</v>
      </c>
      <c r="C44" s="4" t="s">
        <v>236</v>
      </c>
      <c r="D44" s="5" t="s">
        <v>237</v>
      </c>
      <c r="E44" s="4" t="s">
        <v>238</v>
      </c>
      <c r="F44" s="4" t="s">
        <v>239</v>
      </c>
      <c r="G44" s="5" t="s">
        <v>240</v>
      </c>
    </row>
    <row r="45" spans="1:8" x14ac:dyDescent="0.25">
      <c r="A45" s="2" t="s">
        <v>43</v>
      </c>
      <c r="B45" s="4" t="s">
        <v>241</v>
      </c>
      <c r="C45" s="4" t="s">
        <v>242</v>
      </c>
      <c r="D45" s="5" t="s">
        <v>243</v>
      </c>
      <c r="E45" s="4" t="s">
        <v>244</v>
      </c>
      <c r="F45" s="4" t="s">
        <v>245</v>
      </c>
      <c r="G45" s="5" t="s">
        <v>246</v>
      </c>
    </row>
    <row r="46" spans="1:8" x14ac:dyDescent="0.25">
      <c r="A46" s="2" t="s">
        <v>44</v>
      </c>
      <c r="B46" s="4" t="s">
        <v>247</v>
      </c>
      <c r="C46" s="4" t="s">
        <v>248</v>
      </c>
      <c r="D46" s="5" t="s">
        <v>249</v>
      </c>
      <c r="E46" s="4" t="s">
        <v>250</v>
      </c>
      <c r="F46" s="4" t="s">
        <v>251</v>
      </c>
      <c r="G46" s="5" t="s">
        <v>252</v>
      </c>
    </row>
    <row r="47" spans="1:8" x14ac:dyDescent="0.25">
      <c r="A47" s="2" t="s">
        <v>45</v>
      </c>
      <c r="B47" s="4" t="s">
        <v>253</v>
      </c>
      <c r="C47" s="4" t="s">
        <v>254</v>
      </c>
      <c r="D47" s="5" t="s">
        <v>255</v>
      </c>
      <c r="E47" s="4" t="s">
        <v>256</v>
      </c>
      <c r="F47" s="4" t="s">
        <v>257</v>
      </c>
      <c r="G47" s="5" t="s">
        <v>258</v>
      </c>
    </row>
    <row r="48" spans="1:8" x14ac:dyDescent="0.25">
      <c r="A48" s="2" t="s">
        <v>46</v>
      </c>
      <c r="B48" s="4" t="s">
        <v>259</v>
      </c>
      <c r="C48" s="4" t="s">
        <v>260</v>
      </c>
      <c r="D48" s="5" t="s">
        <v>261</v>
      </c>
      <c r="E48" s="4" t="s">
        <v>262</v>
      </c>
      <c r="F48" s="4" t="s">
        <v>263</v>
      </c>
      <c r="G48" s="5" t="s">
        <v>264</v>
      </c>
    </row>
    <row r="49" spans="1:7" x14ac:dyDescent="0.25">
      <c r="A49" s="2" t="s">
        <v>47</v>
      </c>
      <c r="B49" s="4" t="s">
        <v>265</v>
      </c>
      <c r="C49" s="4" t="s">
        <v>266</v>
      </c>
      <c r="D49" s="5" t="s">
        <v>267</v>
      </c>
      <c r="E49" s="4" t="s">
        <v>268</v>
      </c>
      <c r="F49" s="4" t="s">
        <v>269</v>
      </c>
      <c r="G49" s="5" t="s">
        <v>270</v>
      </c>
    </row>
    <row r="50" spans="1:7" x14ac:dyDescent="0.25">
      <c r="A50" s="2" t="s">
        <v>48</v>
      </c>
      <c r="B50" s="4" t="s">
        <v>271</v>
      </c>
      <c r="C50" s="4" t="s">
        <v>272</v>
      </c>
      <c r="D50" s="5" t="s">
        <v>273</v>
      </c>
      <c r="E50" s="4" t="s">
        <v>274</v>
      </c>
      <c r="F50" s="4" t="s">
        <v>275</v>
      </c>
      <c r="G50" s="5" t="s">
        <v>276</v>
      </c>
    </row>
    <row r="51" spans="1:7" x14ac:dyDescent="0.25">
      <c r="A51" s="2" t="s">
        <v>49</v>
      </c>
      <c r="B51" s="4" t="s">
        <v>277</v>
      </c>
      <c r="C51" s="2" t="s">
        <v>278</v>
      </c>
      <c r="D51" s="5" t="s">
        <v>279</v>
      </c>
      <c r="E51" s="4" t="s">
        <v>280</v>
      </c>
      <c r="F51" s="2" t="s">
        <v>281</v>
      </c>
      <c r="G51" s="5" t="s">
        <v>282</v>
      </c>
    </row>
    <row r="52" spans="1:7" x14ac:dyDescent="0.25">
      <c r="A52" s="2" t="s">
        <v>50</v>
      </c>
      <c r="B52" s="4" t="s">
        <v>283</v>
      </c>
      <c r="C52" s="2" t="s">
        <v>152</v>
      </c>
      <c r="D52" s="5" t="s">
        <v>114</v>
      </c>
      <c r="E52" s="4" t="s">
        <v>284</v>
      </c>
      <c r="F52" s="2" t="s">
        <v>285</v>
      </c>
      <c r="G52" s="5" t="s">
        <v>286</v>
      </c>
    </row>
    <row r="53" spans="1:7" x14ac:dyDescent="0.25">
      <c r="A53" s="2" t="s">
        <v>51</v>
      </c>
      <c r="B53" s="4" t="s">
        <v>287</v>
      </c>
      <c r="C53" s="4" t="s">
        <v>288</v>
      </c>
      <c r="D53" s="5" t="s">
        <v>289</v>
      </c>
      <c r="E53" s="4" t="s">
        <v>290</v>
      </c>
      <c r="F53" s="4" t="s">
        <v>291</v>
      </c>
      <c r="G53" s="5" t="s">
        <v>292</v>
      </c>
    </row>
    <row r="54" spans="1:7" x14ac:dyDescent="0.25">
      <c r="A54" s="2" t="s">
        <v>52</v>
      </c>
      <c r="B54" s="4" t="s">
        <v>293</v>
      </c>
      <c r="C54" s="4" t="s">
        <v>294</v>
      </c>
      <c r="D54" s="5" t="s">
        <v>243</v>
      </c>
      <c r="E54" s="4" t="s">
        <v>295</v>
      </c>
      <c r="F54" s="4" t="s">
        <v>296</v>
      </c>
      <c r="G54" s="5" t="s">
        <v>297</v>
      </c>
    </row>
    <row r="55" spans="1:7" x14ac:dyDescent="0.25">
      <c r="A55" s="2" t="s">
        <v>53</v>
      </c>
      <c r="B55" s="4" t="s">
        <v>298</v>
      </c>
      <c r="C55" s="4" t="s">
        <v>299</v>
      </c>
      <c r="D55" s="5" t="s">
        <v>300</v>
      </c>
      <c r="E55" s="4" t="s">
        <v>301</v>
      </c>
      <c r="F55" s="4" t="s">
        <v>302</v>
      </c>
      <c r="G55" s="5" t="s">
        <v>303</v>
      </c>
    </row>
    <row r="56" spans="1:7" x14ac:dyDescent="0.25">
      <c r="A56" s="2" t="s">
        <v>54</v>
      </c>
      <c r="B56" s="4" t="s">
        <v>304</v>
      </c>
      <c r="C56" s="4" t="s">
        <v>305</v>
      </c>
      <c r="D56" s="5" t="s">
        <v>306</v>
      </c>
      <c r="E56" s="4" t="s">
        <v>307</v>
      </c>
      <c r="F56" s="4" t="s">
        <v>308</v>
      </c>
      <c r="G56" s="5" t="s">
        <v>309</v>
      </c>
    </row>
    <row r="57" spans="1:7" x14ac:dyDescent="0.25">
      <c r="A57" s="2" t="s">
        <v>55</v>
      </c>
      <c r="B57" s="4" t="s">
        <v>310</v>
      </c>
      <c r="C57" s="4" t="s">
        <v>311</v>
      </c>
      <c r="D57" s="5" t="s">
        <v>312</v>
      </c>
      <c r="E57" s="4" t="s">
        <v>313</v>
      </c>
      <c r="F57" s="4" t="s">
        <v>314</v>
      </c>
      <c r="G57" s="5" t="s">
        <v>273</v>
      </c>
    </row>
    <row r="58" spans="1:7" x14ac:dyDescent="0.25">
      <c r="A58" s="2" t="s">
        <v>56</v>
      </c>
      <c r="B58" s="4" t="s">
        <v>315</v>
      </c>
      <c r="C58" s="4" t="s">
        <v>316</v>
      </c>
      <c r="D58" s="5" t="s">
        <v>317</v>
      </c>
      <c r="E58" s="4" t="s">
        <v>318</v>
      </c>
      <c r="F58" s="4" t="s">
        <v>319</v>
      </c>
      <c r="G58" s="5" t="s">
        <v>320</v>
      </c>
    </row>
    <row r="59" spans="1:7" x14ac:dyDescent="0.25">
      <c r="A59" s="2" t="s">
        <v>57</v>
      </c>
      <c r="B59" s="4" t="s">
        <v>321</v>
      </c>
      <c r="C59" s="4" t="s">
        <v>322</v>
      </c>
      <c r="D59" s="5" t="s">
        <v>323</v>
      </c>
      <c r="E59" s="4" t="s">
        <v>324</v>
      </c>
      <c r="F59" s="4" t="s">
        <v>325</v>
      </c>
      <c r="G59" s="5" t="s">
        <v>326</v>
      </c>
    </row>
    <row r="60" spans="1:7" x14ac:dyDescent="0.25">
      <c r="A60" s="2" t="s">
        <v>58</v>
      </c>
      <c r="B60" s="4" t="s">
        <v>327</v>
      </c>
      <c r="C60" s="4" t="s">
        <v>328</v>
      </c>
      <c r="D60" s="5" t="s">
        <v>329</v>
      </c>
      <c r="E60" s="2" t="s">
        <v>152</v>
      </c>
      <c r="F60" s="2" t="s">
        <v>152</v>
      </c>
      <c r="G60" s="2" t="s">
        <v>38</v>
      </c>
    </row>
    <row r="61" spans="1:7" x14ac:dyDescent="0.25">
      <c r="A61" s="2" t="s">
        <v>59</v>
      </c>
      <c r="B61" s="4" t="s">
        <v>330</v>
      </c>
      <c r="C61" s="4" t="s">
        <v>331</v>
      </c>
      <c r="D61" s="5" t="s">
        <v>332</v>
      </c>
      <c r="E61" s="4" t="s">
        <v>333</v>
      </c>
      <c r="F61" s="4" t="s">
        <v>334</v>
      </c>
      <c r="G61" s="5" t="s">
        <v>335</v>
      </c>
    </row>
    <row r="62" spans="1:7" x14ac:dyDescent="0.25">
      <c r="A62" s="2" t="s">
        <v>60</v>
      </c>
      <c r="B62" s="2" t="s">
        <v>152</v>
      </c>
      <c r="C62" s="4" t="s">
        <v>336</v>
      </c>
      <c r="D62" s="2" t="s">
        <v>38</v>
      </c>
      <c r="E62" s="4" t="s">
        <v>337</v>
      </c>
      <c r="F62" s="4" t="s">
        <v>338</v>
      </c>
      <c r="G62" s="5" t="s">
        <v>339</v>
      </c>
    </row>
    <row r="63" spans="1:7" x14ac:dyDescent="0.25">
      <c r="A63" s="2" t="s">
        <v>61</v>
      </c>
      <c r="B63" s="4" t="s">
        <v>340</v>
      </c>
      <c r="C63" s="4" t="s">
        <v>341</v>
      </c>
      <c r="D63" s="5" t="s">
        <v>342</v>
      </c>
      <c r="E63" s="4" t="s">
        <v>343</v>
      </c>
      <c r="F63" s="4" t="s">
        <v>344</v>
      </c>
      <c r="G63" s="5" t="s">
        <v>345</v>
      </c>
    </row>
    <row r="64" spans="1:7" x14ac:dyDescent="0.25">
      <c r="A64" s="2" t="s">
        <v>62</v>
      </c>
      <c r="B64" s="4" t="s">
        <v>346</v>
      </c>
      <c r="C64" s="4" t="s">
        <v>347</v>
      </c>
      <c r="D64" s="5" t="s">
        <v>348</v>
      </c>
      <c r="E64" s="4" t="s">
        <v>349</v>
      </c>
      <c r="F64" s="4" t="s">
        <v>350</v>
      </c>
      <c r="G64" s="5" t="s">
        <v>351</v>
      </c>
    </row>
    <row r="65" spans="1:7" x14ac:dyDescent="0.25">
      <c r="A65" s="2" t="s">
        <v>63</v>
      </c>
      <c r="B65" s="4" t="s">
        <v>352</v>
      </c>
      <c r="C65" s="4" t="s">
        <v>353</v>
      </c>
      <c r="D65" s="5" t="s">
        <v>354</v>
      </c>
      <c r="E65" s="4" t="s">
        <v>355</v>
      </c>
      <c r="F65" s="4" t="s">
        <v>356</v>
      </c>
      <c r="G65" s="5" t="s">
        <v>357</v>
      </c>
    </row>
    <row r="66" spans="1:7" x14ac:dyDescent="0.25">
      <c r="A66" s="2" t="s">
        <v>64</v>
      </c>
      <c r="B66" s="4" t="s">
        <v>358</v>
      </c>
      <c r="C66" s="2" t="s">
        <v>152</v>
      </c>
      <c r="D66" s="5" t="s">
        <v>114</v>
      </c>
      <c r="E66" s="4" t="s">
        <v>359</v>
      </c>
      <c r="F66" s="2" t="s">
        <v>152</v>
      </c>
      <c r="G66" s="5" t="s">
        <v>114</v>
      </c>
    </row>
    <row r="67" spans="1:7" x14ac:dyDescent="0.25">
      <c r="A67" s="2" t="s">
        <v>65</v>
      </c>
      <c r="B67" s="4" t="s">
        <v>360</v>
      </c>
      <c r="C67" s="4" t="s">
        <v>361</v>
      </c>
      <c r="D67" s="5" t="s">
        <v>362</v>
      </c>
      <c r="E67" s="4" t="s">
        <v>363</v>
      </c>
      <c r="F67" s="4" t="s">
        <v>364</v>
      </c>
      <c r="G67" s="5" t="s">
        <v>365</v>
      </c>
    </row>
    <row r="68" spans="1:7" x14ac:dyDescent="0.25">
      <c r="A68" s="2" t="s">
        <v>66</v>
      </c>
      <c r="B68" s="4" t="s">
        <v>366</v>
      </c>
      <c r="C68" s="2" t="s">
        <v>367</v>
      </c>
      <c r="D68" s="5" t="s">
        <v>368</v>
      </c>
      <c r="E68" s="4" t="s">
        <v>369</v>
      </c>
      <c r="F68" s="4" t="s">
        <v>370</v>
      </c>
      <c r="G68" s="5" t="s">
        <v>371</v>
      </c>
    </row>
    <row r="69" spans="1:7" x14ac:dyDescent="0.25">
      <c r="A69" s="2" t="s">
        <v>67</v>
      </c>
      <c r="B69" s="4" t="s">
        <v>280</v>
      </c>
      <c r="C69" s="2" t="s">
        <v>152</v>
      </c>
      <c r="D69" s="5" t="s">
        <v>114</v>
      </c>
      <c r="E69" s="4" t="s">
        <v>372</v>
      </c>
      <c r="F69" s="2" t="s">
        <v>152</v>
      </c>
      <c r="G69" s="5" t="s">
        <v>114</v>
      </c>
    </row>
    <row r="70" spans="1:7" x14ac:dyDescent="0.25">
      <c r="A70" s="2" t="s">
        <v>68</v>
      </c>
      <c r="B70" s="2" t="s">
        <v>152</v>
      </c>
      <c r="C70" s="4" t="s">
        <v>373</v>
      </c>
      <c r="D70" s="2" t="s">
        <v>38</v>
      </c>
      <c r="E70" s="4" t="s">
        <v>374</v>
      </c>
      <c r="F70" s="4" t="s">
        <v>375</v>
      </c>
      <c r="G70" s="5" t="s">
        <v>376</v>
      </c>
    </row>
    <row r="71" spans="1:7" x14ac:dyDescent="0.25">
      <c r="A71" s="2" t="s">
        <v>69</v>
      </c>
      <c r="B71" s="4" t="s">
        <v>377</v>
      </c>
      <c r="C71" s="2" t="s">
        <v>378</v>
      </c>
      <c r="D71" s="5" t="s">
        <v>379</v>
      </c>
      <c r="E71" s="4" t="s">
        <v>380</v>
      </c>
      <c r="F71" s="2" t="s">
        <v>381</v>
      </c>
      <c r="G71" s="5" t="s">
        <v>167</v>
      </c>
    </row>
    <row r="72" spans="1:7" x14ac:dyDescent="0.25">
      <c r="A72" s="2" t="s">
        <v>70</v>
      </c>
      <c r="B72" s="4" t="s">
        <v>382</v>
      </c>
      <c r="C72" s="2" t="s">
        <v>152</v>
      </c>
      <c r="D72" s="5" t="s">
        <v>114</v>
      </c>
      <c r="E72" s="4" t="s">
        <v>383</v>
      </c>
      <c r="F72" s="2" t="s">
        <v>152</v>
      </c>
      <c r="G72" s="5" t="s">
        <v>114</v>
      </c>
    </row>
    <row r="73" spans="1:7" x14ac:dyDescent="0.25">
      <c r="A73" s="2" t="s">
        <v>71</v>
      </c>
      <c r="B73" s="4" t="s">
        <v>384</v>
      </c>
      <c r="C73" s="2" t="s">
        <v>152</v>
      </c>
      <c r="D73" s="5" t="s">
        <v>114</v>
      </c>
      <c r="E73" s="4" t="s">
        <v>384</v>
      </c>
      <c r="F73" s="2" t="s">
        <v>152</v>
      </c>
      <c r="G73" s="5" t="s">
        <v>114</v>
      </c>
    </row>
    <row r="74" spans="1:7" x14ac:dyDescent="0.25">
      <c r="A74" s="8" t="s">
        <v>39</v>
      </c>
      <c r="B74" s="9" t="s">
        <v>385</v>
      </c>
      <c r="C74" s="9" t="s">
        <v>386</v>
      </c>
      <c r="D74" s="10" t="s">
        <v>387</v>
      </c>
      <c r="E74" s="9" t="s">
        <v>388</v>
      </c>
      <c r="F74" s="9" t="s">
        <v>389</v>
      </c>
      <c r="G74" s="10" t="s">
        <v>390</v>
      </c>
    </row>
    <row r="75" spans="1:7" ht="34.5" customHeight="1" x14ac:dyDescent="0.3">
      <c r="A75" s="6" t="s">
        <v>73</v>
      </c>
      <c r="B75" s="4"/>
      <c r="C75" s="4"/>
      <c r="D75" s="5"/>
      <c r="E75" s="4"/>
      <c r="F75" s="4"/>
      <c r="G75" s="5"/>
    </row>
    <row r="76" spans="1:7" x14ac:dyDescent="0.25">
      <c r="A76" s="3" t="s">
        <v>28</v>
      </c>
      <c r="B76" s="3" t="s">
        <v>2</v>
      </c>
      <c r="C76" s="3" t="s">
        <v>3</v>
      </c>
      <c r="D76" s="3" t="s">
        <v>4</v>
      </c>
      <c r="E76" s="3" t="s">
        <v>5</v>
      </c>
      <c r="F76" s="3" t="s">
        <v>6</v>
      </c>
      <c r="G76" s="3" t="s">
        <v>7</v>
      </c>
    </row>
    <row r="77" spans="1:7" x14ac:dyDescent="0.25">
      <c r="A77" s="2" t="s">
        <v>74</v>
      </c>
      <c r="B77" s="2" t="s">
        <v>152</v>
      </c>
      <c r="C77" s="4" t="s">
        <v>391</v>
      </c>
      <c r="D77" s="5" t="s">
        <v>38</v>
      </c>
      <c r="E77" s="2" t="s">
        <v>152</v>
      </c>
      <c r="F77" s="4" t="s">
        <v>392</v>
      </c>
      <c r="G77" s="5" t="s">
        <v>38</v>
      </c>
    </row>
    <row r="78" spans="1:7" x14ac:dyDescent="0.25">
      <c r="A78" s="2" t="s">
        <v>75</v>
      </c>
      <c r="B78" s="2" t="s">
        <v>152</v>
      </c>
      <c r="C78" s="2" t="s">
        <v>152</v>
      </c>
      <c r="D78" s="5" t="s">
        <v>38</v>
      </c>
      <c r="E78" s="4" t="s">
        <v>393</v>
      </c>
      <c r="F78" s="2" t="s">
        <v>152</v>
      </c>
      <c r="G78" s="5" t="s">
        <v>114</v>
      </c>
    </row>
    <row r="79" spans="1:7" x14ac:dyDescent="0.25">
      <c r="A79" s="2" t="s">
        <v>76</v>
      </c>
      <c r="B79" s="4" t="s">
        <v>394</v>
      </c>
      <c r="C79" s="4" t="s">
        <v>395</v>
      </c>
      <c r="D79" s="5" t="s">
        <v>396</v>
      </c>
      <c r="E79" s="4" t="s">
        <v>397</v>
      </c>
      <c r="F79" s="4" t="s">
        <v>398</v>
      </c>
      <c r="G79" s="5" t="s">
        <v>399</v>
      </c>
    </row>
    <row r="80" spans="1:7" x14ac:dyDescent="0.25">
      <c r="A80" s="2" t="s">
        <v>77</v>
      </c>
      <c r="B80" s="4" t="s">
        <v>400</v>
      </c>
      <c r="C80" s="4" t="s">
        <v>401</v>
      </c>
      <c r="D80" s="5" t="s">
        <v>402</v>
      </c>
      <c r="E80" s="4" t="s">
        <v>403</v>
      </c>
      <c r="F80" s="4" t="s">
        <v>404</v>
      </c>
      <c r="G80" s="5" t="s">
        <v>234</v>
      </c>
    </row>
    <row r="81" spans="1:7" x14ac:dyDescent="0.25">
      <c r="A81" s="2" t="s">
        <v>78</v>
      </c>
      <c r="B81" s="4" t="s">
        <v>405</v>
      </c>
      <c r="C81" s="4" t="s">
        <v>406</v>
      </c>
      <c r="D81" s="5" t="s">
        <v>407</v>
      </c>
      <c r="E81" s="4" t="s">
        <v>408</v>
      </c>
      <c r="F81" s="4" t="s">
        <v>409</v>
      </c>
      <c r="G81" s="5" t="s">
        <v>410</v>
      </c>
    </row>
    <row r="82" spans="1:7" x14ac:dyDescent="0.25">
      <c r="A82" s="8" t="s">
        <v>72</v>
      </c>
      <c r="B82" s="9" t="s">
        <v>411</v>
      </c>
      <c r="C82" s="9" t="s">
        <v>412</v>
      </c>
      <c r="D82" s="10" t="s">
        <v>413</v>
      </c>
      <c r="E82" s="9" t="s">
        <v>414</v>
      </c>
      <c r="F82" s="9" t="s">
        <v>415</v>
      </c>
      <c r="G82" s="10" t="s">
        <v>416</v>
      </c>
    </row>
    <row r="83" spans="1:7" ht="34.5" customHeight="1" x14ac:dyDescent="0.3">
      <c r="A83" s="6" t="s">
        <v>79</v>
      </c>
      <c r="B83" s="7"/>
      <c r="C83" s="7"/>
      <c r="D83" s="11"/>
      <c r="E83" s="7"/>
      <c r="F83" s="7"/>
      <c r="G83" s="11"/>
    </row>
    <row r="84" spans="1:7" x14ac:dyDescent="0.25">
      <c r="A84" s="13" t="s">
        <v>28</v>
      </c>
      <c r="B84" s="13" t="s">
        <v>2</v>
      </c>
      <c r="C84" s="13" t="s">
        <v>3</v>
      </c>
      <c r="D84" s="13" t="s">
        <v>4</v>
      </c>
      <c r="E84" s="13" t="s">
        <v>5</v>
      </c>
      <c r="F84" s="13" t="s">
        <v>6</v>
      </c>
      <c r="G84" s="13" t="s">
        <v>7</v>
      </c>
    </row>
    <row r="85" spans="1:7" x14ac:dyDescent="0.25">
      <c r="A85" s="14" t="s">
        <v>80</v>
      </c>
      <c r="B85" s="16" t="s">
        <v>124</v>
      </c>
      <c r="C85" s="16" t="s">
        <v>125</v>
      </c>
      <c r="D85" s="17" t="s">
        <v>126</v>
      </c>
      <c r="E85" s="16" t="s">
        <v>127</v>
      </c>
      <c r="F85" s="16" t="s">
        <v>128</v>
      </c>
      <c r="G85" s="17" t="s">
        <v>129</v>
      </c>
    </row>
    <row r="86" spans="1:7" ht="33.75" customHeight="1" x14ac:dyDescent="0.3">
      <c r="A86" s="6" t="s">
        <v>9</v>
      </c>
      <c r="B86" s="4"/>
      <c r="C86" s="4"/>
      <c r="D86" s="5"/>
      <c r="E86" s="4"/>
      <c r="F86" s="4"/>
      <c r="G86" s="5"/>
    </row>
    <row r="87" spans="1:7" x14ac:dyDescent="0.25">
      <c r="A87" s="3" t="s">
        <v>28</v>
      </c>
      <c r="B87" s="3" t="s">
        <v>2</v>
      </c>
      <c r="C87" s="3" t="s">
        <v>3</v>
      </c>
      <c r="D87" s="3" t="s">
        <v>4</v>
      </c>
      <c r="E87" s="3" t="s">
        <v>5</v>
      </c>
      <c r="F87" s="3" t="s">
        <v>6</v>
      </c>
      <c r="G87" s="3" t="s">
        <v>7</v>
      </c>
    </row>
    <row r="88" spans="1:7" x14ac:dyDescent="0.25">
      <c r="A88" s="2" t="s">
        <v>81</v>
      </c>
      <c r="B88" s="2" t="s">
        <v>152</v>
      </c>
      <c r="C88" s="2" t="s">
        <v>152</v>
      </c>
      <c r="D88" s="5" t="s">
        <v>38</v>
      </c>
      <c r="E88" s="2" t="s">
        <v>152</v>
      </c>
      <c r="F88" s="4" t="s">
        <v>417</v>
      </c>
      <c r="G88" s="5" t="s">
        <v>38</v>
      </c>
    </row>
    <row r="89" spans="1:7" x14ac:dyDescent="0.25">
      <c r="A89" s="2" t="s">
        <v>82</v>
      </c>
      <c r="B89" s="2" t="s">
        <v>152</v>
      </c>
      <c r="C89" s="4" t="s">
        <v>418</v>
      </c>
      <c r="D89" s="5" t="s">
        <v>38</v>
      </c>
      <c r="E89" s="2" t="s">
        <v>152</v>
      </c>
      <c r="F89" s="4" t="s">
        <v>419</v>
      </c>
      <c r="G89" s="5" t="s">
        <v>38</v>
      </c>
    </row>
    <row r="90" spans="1:7" x14ac:dyDescent="0.25">
      <c r="A90" s="2" t="s">
        <v>83</v>
      </c>
      <c r="B90" s="2" t="s">
        <v>152</v>
      </c>
      <c r="C90" s="4" t="s">
        <v>420</v>
      </c>
      <c r="D90" s="5" t="s">
        <v>38</v>
      </c>
      <c r="E90" s="2" t="s">
        <v>152</v>
      </c>
      <c r="F90" s="4" t="s">
        <v>421</v>
      </c>
      <c r="G90" s="5" t="s">
        <v>38</v>
      </c>
    </row>
    <row r="91" spans="1:7" x14ac:dyDescent="0.25">
      <c r="A91" s="2" t="s">
        <v>84</v>
      </c>
      <c r="B91" s="4" t="s">
        <v>422</v>
      </c>
      <c r="C91" s="4" t="s">
        <v>423</v>
      </c>
      <c r="D91" s="5" t="s">
        <v>424</v>
      </c>
      <c r="E91" s="4" t="s">
        <v>425</v>
      </c>
      <c r="F91" s="4" t="s">
        <v>426</v>
      </c>
      <c r="G91" s="5" t="s">
        <v>427</v>
      </c>
    </row>
    <row r="92" spans="1:7" x14ac:dyDescent="0.25">
      <c r="A92" s="2" t="s">
        <v>85</v>
      </c>
      <c r="B92" s="4" t="s">
        <v>428</v>
      </c>
      <c r="C92" s="4" t="s">
        <v>429</v>
      </c>
      <c r="D92" s="5" t="s">
        <v>430</v>
      </c>
      <c r="E92" s="4" t="s">
        <v>431</v>
      </c>
      <c r="F92" s="4" t="s">
        <v>432</v>
      </c>
      <c r="G92" s="5" t="s">
        <v>433</v>
      </c>
    </row>
    <row r="93" spans="1:7" x14ac:dyDescent="0.25">
      <c r="A93" s="8" t="s">
        <v>86</v>
      </c>
      <c r="B93" s="9" t="s">
        <v>130</v>
      </c>
      <c r="C93" s="9" t="s">
        <v>131</v>
      </c>
      <c r="D93" s="10" t="s">
        <v>132</v>
      </c>
      <c r="E93" s="9" t="s">
        <v>133</v>
      </c>
      <c r="F93" s="9" t="s">
        <v>134</v>
      </c>
      <c r="G93" s="10" t="s">
        <v>135</v>
      </c>
    </row>
    <row r="94" spans="1:7" ht="34.5" customHeight="1" x14ac:dyDescent="0.3">
      <c r="A94" s="6" t="s">
        <v>10</v>
      </c>
      <c r="B94" s="4"/>
      <c r="C94" s="4"/>
      <c r="D94" s="5"/>
      <c r="E94" s="4"/>
      <c r="F94" s="4"/>
      <c r="G94" s="5"/>
    </row>
    <row r="95" spans="1:7" x14ac:dyDescent="0.25">
      <c r="A95" s="3" t="s">
        <v>28</v>
      </c>
      <c r="B95" s="3" t="s">
        <v>2</v>
      </c>
      <c r="C95" s="3" t="s">
        <v>3</v>
      </c>
      <c r="D95" s="3" t="s">
        <v>4</v>
      </c>
      <c r="E95" s="3" t="s">
        <v>5</v>
      </c>
      <c r="F95" s="3" t="s">
        <v>6</v>
      </c>
      <c r="G95" s="3" t="s">
        <v>7</v>
      </c>
    </row>
    <row r="96" spans="1:7" x14ac:dyDescent="0.25">
      <c r="A96" s="2" t="s">
        <v>90</v>
      </c>
      <c r="B96" s="4" t="s">
        <v>136</v>
      </c>
      <c r="C96" s="4" t="s">
        <v>137</v>
      </c>
      <c r="D96" s="5" t="s">
        <v>138</v>
      </c>
      <c r="E96" s="4" t="s">
        <v>139</v>
      </c>
      <c r="F96" s="4" t="s">
        <v>140</v>
      </c>
      <c r="G96" s="5" t="s">
        <v>141</v>
      </c>
    </row>
    <row r="97" spans="1:7" ht="36.75" customHeight="1" x14ac:dyDescent="0.3">
      <c r="A97" s="6" t="s">
        <v>11</v>
      </c>
      <c r="B97" s="4"/>
      <c r="C97" s="4"/>
      <c r="D97" s="5"/>
      <c r="E97" s="4"/>
      <c r="F97" s="4"/>
      <c r="G97" s="5"/>
    </row>
    <row r="98" spans="1:7" x14ac:dyDescent="0.25">
      <c r="A98" s="3" t="s">
        <v>28</v>
      </c>
      <c r="B98" s="3" t="s">
        <v>2</v>
      </c>
      <c r="C98" s="3" t="s">
        <v>3</v>
      </c>
      <c r="D98" s="3" t="s">
        <v>4</v>
      </c>
      <c r="E98" s="3" t="s">
        <v>5</v>
      </c>
      <c r="F98" s="3" t="s">
        <v>6</v>
      </c>
      <c r="G98" s="3" t="s">
        <v>7</v>
      </c>
    </row>
    <row r="99" spans="1:7" x14ac:dyDescent="0.25">
      <c r="A99" s="2" t="s">
        <v>89</v>
      </c>
      <c r="B99" s="4" t="s">
        <v>434</v>
      </c>
      <c r="C99" s="4" t="s">
        <v>435</v>
      </c>
      <c r="D99" s="5" t="s">
        <v>436</v>
      </c>
      <c r="E99" s="4" t="s">
        <v>437</v>
      </c>
      <c r="F99" s="4" t="s">
        <v>438</v>
      </c>
      <c r="G99" s="5" t="s">
        <v>439</v>
      </c>
    </row>
    <row r="100" spans="1:7" x14ac:dyDescent="0.25">
      <c r="A100" s="2" t="s">
        <v>88</v>
      </c>
      <c r="B100" s="4" t="s">
        <v>440</v>
      </c>
      <c r="C100" s="4" t="s">
        <v>441</v>
      </c>
      <c r="D100" s="5" t="s">
        <v>442</v>
      </c>
      <c r="E100" s="4" t="s">
        <v>443</v>
      </c>
      <c r="F100" s="4" t="s">
        <v>444</v>
      </c>
      <c r="G100" s="5" t="s">
        <v>445</v>
      </c>
    </row>
    <row r="101" spans="1:7" x14ac:dyDescent="0.25">
      <c r="A101" s="8" t="s">
        <v>87</v>
      </c>
      <c r="B101" s="9" t="s">
        <v>142</v>
      </c>
      <c r="C101" s="9" t="s">
        <v>143</v>
      </c>
      <c r="D101" s="10" t="s">
        <v>144</v>
      </c>
      <c r="E101" s="9" t="s">
        <v>145</v>
      </c>
      <c r="F101" s="9" t="s">
        <v>146</v>
      </c>
      <c r="G101" s="10" t="s">
        <v>147</v>
      </c>
    </row>
    <row r="102" spans="1:7" ht="33.75" customHeight="1" x14ac:dyDescent="0.3">
      <c r="A102" s="6" t="s">
        <v>12</v>
      </c>
      <c r="B102" s="4"/>
      <c r="C102" s="4"/>
      <c r="D102" s="5"/>
      <c r="E102" s="4"/>
      <c r="F102" s="4"/>
      <c r="G102" s="5"/>
    </row>
    <row r="103" spans="1:7" x14ac:dyDescent="0.25">
      <c r="A103" s="3" t="s">
        <v>28</v>
      </c>
      <c r="B103" s="3" t="s">
        <v>2</v>
      </c>
      <c r="C103" s="3" t="s">
        <v>3</v>
      </c>
      <c r="D103" s="3" t="s">
        <v>4</v>
      </c>
      <c r="E103" s="3" t="s">
        <v>5</v>
      </c>
      <c r="F103" s="3" t="s">
        <v>6</v>
      </c>
      <c r="G103" s="3" t="s">
        <v>7</v>
      </c>
    </row>
    <row r="104" spans="1:7" x14ac:dyDescent="0.25">
      <c r="A104" s="2" t="s">
        <v>91</v>
      </c>
      <c r="B104" s="4" t="s">
        <v>446</v>
      </c>
      <c r="C104" s="2" t="s">
        <v>447</v>
      </c>
      <c r="D104" s="5" t="s">
        <v>160</v>
      </c>
      <c r="E104" s="4" t="s">
        <v>448</v>
      </c>
      <c r="F104" s="2" t="s">
        <v>152</v>
      </c>
      <c r="G104" s="5" t="s">
        <v>114</v>
      </c>
    </row>
    <row r="105" spans="1:7" x14ac:dyDescent="0.25">
      <c r="A105" s="2" t="s">
        <v>92</v>
      </c>
      <c r="B105" s="4" t="s">
        <v>449</v>
      </c>
      <c r="C105" s="2" t="s">
        <v>450</v>
      </c>
      <c r="D105" s="5" t="s">
        <v>451</v>
      </c>
      <c r="E105" s="4" t="s">
        <v>452</v>
      </c>
      <c r="F105" s="2" t="s">
        <v>152</v>
      </c>
      <c r="G105" s="5" t="s">
        <v>114</v>
      </c>
    </row>
    <row r="106" spans="1:7" x14ac:dyDescent="0.25">
      <c r="A106" s="2" t="s">
        <v>93</v>
      </c>
      <c r="B106" s="4" t="s">
        <v>453</v>
      </c>
      <c r="C106" s="2" t="s">
        <v>454</v>
      </c>
      <c r="D106" s="5" t="s">
        <v>160</v>
      </c>
      <c r="E106" s="4" t="s">
        <v>455</v>
      </c>
      <c r="F106" s="2" t="s">
        <v>152</v>
      </c>
      <c r="G106" s="5" t="s">
        <v>114</v>
      </c>
    </row>
    <row r="107" spans="1:7" x14ac:dyDescent="0.25">
      <c r="A107" s="2" t="s">
        <v>94</v>
      </c>
      <c r="B107" s="4" t="s">
        <v>456</v>
      </c>
      <c r="C107" s="2" t="s">
        <v>152</v>
      </c>
      <c r="D107" s="5" t="s">
        <v>114</v>
      </c>
      <c r="E107" s="4" t="s">
        <v>457</v>
      </c>
      <c r="F107" s="2" t="s">
        <v>152</v>
      </c>
      <c r="G107" s="5" t="s">
        <v>114</v>
      </c>
    </row>
    <row r="108" spans="1:7" x14ac:dyDescent="0.25">
      <c r="A108" s="8" t="s">
        <v>97</v>
      </c>
      <c r="B108" s="9" t="s">
        <v>148</v>
      </c>
      <c r="C108" s="8" t="s">
        <v>149</v>
      </c>
      <c r="D108" s="10" t="s">
        <v>150</v>
      </c>
      <c r="E108" s="9" t="s">
        <v>151</v>
      </c>
      <c r="F108" s="8" t="s">
        <v>152</v>
      </c>
      <c r="G108" s="10" t="s">
        <v>114</v>
      </c>
    </row>
    <row r="109" spans="1:7" ht="35.25" customHeight="1" x14ac:dyDescent="0.3">
      <c r="A109" s="6" t="s">
        <v>95</v>
      </c>
      <c r="B109" s="4"/>
      <c r="C109" s="4"/>
      <c r="D109" s="5"/>
      <c r="E109" s="4"/>
      <c r="F109" s="4"/>
      <c r="G109" s="5"/>
    </row>
    <row r="110" spans="1:7" x14ac:dyDescent="0.25">
      <c r="A110" s="3" t="s">
        <v>28</v>
      </c>
      <c r="B110" s="3" t="s">
        <v>2</v>
      </c>
      <c r="C110" s="3" t="s">
        <v>3</v>
      </c>
      <c r="D110" s="3" t="s">
        <v>4</v>
      </c>
      <c r="E110" s="3" t="s">
        <v>5</v>
      </c>
      <c r="F110" s="3" t="s">
        <v>6</v>
      </c>
      <c r="G110" s="3" t="s">
        <v>7</v>
      </c>
    </row>
    <row r="111" spans="1:7" x14ac:dyDescent="0.25">
      <c r="A111" s="8" t="s">
        <v>96</v>
      </c>
      <c r="B111" s="9" t="s">
        <v>153</v>
      </c>
      <c r="C111" s="9" t="s">
        <v>154</v>
      </c>
      <c r="D111" s="10" t="s">
        <v>155</v>
      </c>
      <c r="E111" s="9" t="s">
        <v>156</v>
      </c>
      <c r="F111" s="9" t="s">
        <v>157</v>
      </c>
      <c r="G111" s="10" t="s">
        <v>129</v>
      </c>
    </row>
  </sheetData>
  <sheetProtection algorithmName="SHA-512" hashValue="LEYy8uREC6nn7mdc2YunDNR9vhwyS5iUwmdg0xbps6voUcSxKIa5HpJ+O4me94JO6lYPzdjX2aTUaTFm2yzAPw==" saltValue="0EovBKwZwE5rY191IiwPLg==" spinCount="100000" sheet="1"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  <pageSetup scale="42" fitToHeight="0" orientation="portrait" r:id="rId1"/>
  <tableParts count="1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A7065-98CF-48EE-8751-1021338106A9}">
  <sheetPr>
    <pageSetUpPr fitToPage="1"/>
  </sheetPr>
  <dimension ref="A1:H130"/>
  <sheetViews>
    <sheetView workbookViewId="0">
      <selection activeCell="C20" sqref="C20"/>
    </sheetView>
  </sheetViews>
  <sheetFormatPr defaultRowHeight="15" x14ac:dyDescent="0.25"/>
  <cols>
    <col min="1" max="1" width="64.42578125" style="2" bestFit="1" customWidth="1"/>
    <col min="2" max="2" width="33.5703125" style="2" bestFit="1" customWidth="1"/>
    <col min="3" max="3" width="23.28515625" style="2" bestFit="1" customWidth="1"/>
    <col min="4" max="4" width="32.5703125" style="2" bestFit="1" customWidth="1"/>
    <col min="5" max="5" width="33.5703125" style="2" bestFit="1" customWidth="1"/>
    <col min="6" max="6" width="24.140625" style="2" bestFit="1" customWidth="1"/>
    <col min="7" max="7" width="32.5703125" style="2" bestFit="1" customWidth="1"/>
    <col min="8" max="8" width="29.42578125" style="2" bestFit="1" customWidth="1"/>
    <col min="9" max="16384" width="9.140625" style="2"/>
  </cols>
  <sheetData>
    <row r="1" spans="1:7" ht="24" x14ac:dyDescent="0.4">
      <c r="A1" s="1" t="s">
        <v>458</v>
      </c>
    </row>
    <row r="2" spans="1:7" x14ac:dyDescent="0.25">
      <c r="A2" s="2" t="s">
        <v>1</v>
      </c>
      <c r="B2" s="2" t="s">
        <v>98</v>
      </c>
      <c r="C2" s="2" t="s">
        <v>99</v>
      </c>
    </row>
    <row r="3" spans="1:7" ht="35.25" customHeight="1" x14ac:dyDescent="0.3">
      <c r="A3" s="6" t="s">
        <v>36</v>
      </c>
    </row>
    <row r="4" spans="1:7" x14ac:dyDescent="0.25">
      <c r="A4" s="3" t="s">
        <v>28</v>
      </c>
      <c r="B4" s="3" t="s">
        <v>459</v>
      </c>
      <c r="C4" s="3" t="s">
        <v>460</v>
      </c>
      <c r="D4" s="3" t="s">
        <v>461</v>
      </c>
      <c r="E4" s="3" t="s">
        <v>462</v>
      </c>
      <c r="F4" s="3" t="s">
        <v>463</v>
      </c>
      <c r="G4" s="3" t="s">
        <v>464</v>
      </c>
    </row>
    <row r="5" spans="1:7" x14ac:dyDescent="0.25">
      <c r="A5" s="2" t="s">
        <v>33</v>
      </c>
      <c r="B5" s="4" t="s">
        <v>465</v>
      </c>
      <c r="C5" s="4" t="s">
        <v>466</v>
      </c>
      <c r="D5" s="5" t="s">
        <v>467</v>
      </c>
      <c r="E5" s="4" t="s">
        <v>468</v>
      </c>
      <c r="F5" s="4" t="s">
        <v>469</v>
      </c>
      <c r="G5" s="5" t="s">
        <v>470</v>
      </c>
    </row>
    <row r="6" spans="1:7" x14ac:dyDescent="0.25">
      <c r="A6" s="2" t="s">
        <v>32</v>
      </c>
      <c r="B6" s="4" t="s">
        <v>471</v>
      </c>
      <c r="C6" s="4" t="s">
        <v>472</v>
      </c>
      <c r="D6" s="5" t="s">
        <v>473</v>
      </c>
      <c r="E6" s="4" t="s">
        <v>474</v>
      </c>
      <c r="F6" s="4" t="s">
        <v>475</v>
      </c>
      <c r="G6" s="5" t="s">
        <v>476</v>
      </c>
    </row>
    <row r="7" spans="1:7" x14ac:dyDescent="0.25">
      <c r="A7" s="2" t="s">
        <v>31</v>
      </c>
      <c r="B7" s="4" t="s">
        <v>477</v>
      </c>
      <c r="C7" s="4" t="s">
        <v>478</v>
      </c>
      <c r="D7" s="5" t="s">
        <v>479</v>
      </c>
      <c r="E7" s="4" t="s">
        <v>480</v>
      </c>
      <c r="F7" s="4" t="s">
        <v>481</v>
      </c>
      <c r="G7" s="5" t="s">
        <v>482</v>
      </c>
    </row>
    <row r="8" spans="1:7" x14ac:dyDescent="0.25">
      <c r="A8" s="8" t="s">
        <v>30</v>
      </c>
      <c r="B8" s="9" t="s">
        <v>483</v>
      </c>
      <c r="C8" s="9" t="s">
        <v>484</v>
      </c>
      <c r="D8" s="10" t="s">
        <v>485</v>
      </c>
      <c r="E8" s="9" t="s">
        <v>486</v>
      </c>
      <c r="F8" s="9" t="s">
        <v>487</v>
      </c>
      <c r="G8" s="10" t="s">
        <v>488</v>
      </c>
    </row>
    <row r="9" spans="1:7" x14ac:dyDescent="0.25">
      <c r="A9" s="2" t="s">
        <v>8</v>
      </c>
      <c r="B9" s="4" t="s">
        <v>489</v>
      </c>
      <c r="C9" s="4" t="s">
        <v>490</v>
      </c>
      <c r="D9" s="5" t="s">
        <v>491</v>
      </c>
      <c r="E9" s="4" t="s">
        <v>492</v>
      </c>
      <c r="F9" s="4" t="s">
        <v>493</v>
      </c>
      <c r="G9" s="5" t="s">
        <v>494</v>
      </c>
    </row>
    <row r="10" spans="1:7" x14ac:dyDescent="0.25">
      <c r="A10" s="2" t="s">
        <v>9</v>
      </c>
      <c r="B10" s="4" t="s">
        <v>495</v>
      </c>
      <c r="C10" s="4" t="s">
        <v>496</v>
      </c>
      <c r="D10" s="5" t="s">
        <v>497</v>
      </c>
      <c r="E10" s="4" t="s">
        <v>498</v>
      </c>
      <c r="F10" s="4" t="s">
        <v>499</v>
      </c>
      <c r="G10" s="5" t="s">
        <v>500</v>
      </c>
    </row>
    <row r="11" spans="1:7" x14ac:dyDescent="0.25">
      <c r="A11" s="2" t="s">
        <v>10</v>
      </c>
      <c r="B11" s="4" t="s">
        <v>136</v>
      </c>
      <c r="C11" s="4" t="s">
        <v>501</v>
      </c>
      <c r="D11" s="5" t="s">
        <v>502</v>
      </c>
      <c r="E11" s="4" t="s">
        <v>503</v>
      </c>
      <c r="F11" s="4" t="s">
        <v>504</v>
      </c>
      <c r="G11" s="5" t="s">
        <v>505</v>
      </c>
    </row>
    <row r="12" spans="1:7" x14ac:dyDescent="0.25">
      <c r="A12" s="2" t="s">
        <v>11</v>
      </c>
      <c r="B12" s="4" t="s">
        <v>506</v>
      </c>
      <c r="C12" s="4" t="s">
        <v>507</v>
      </c>
      <c r="D12" s="5" t="s">
        <v>508</v>
      </c>
      <c r="E12" s="4" t="s">
        <v>509</v>
      </c>
      <c r="F12" s="4" t="s">
        <v>510</v>
      </c>
      <c r="G12" s="5" t="s">
        <v>511</v>
      </c>
    </row>
    <row r="13" spans="1:7" x14ac:dyDescent="0.25">
      <c r="A13" s="2" t="s">
        <v>12</v>
      </c>
      <c r="B13" s="4" t="s">
        <v>148</v>
      </c>
      <c r="C13" s="4" t="s">
        <v>149</v>
      </c>
      <c r="D13" s="5" t="s">
        <v>150</v>
      </c>
      <c r="E13" s="4" t="s">
        <v>151</v>
      </c>
      <c r="F13" s="4" t="s">
        <v>450</v>
      </c>
      <c r="G13" s="5" t="s">
        <v>160</v>
      </c>
    </row>
    <row r="14" spans="1:7" x14ac:dyDescent="0.25">
      <c r="A14" s="8" t="s">
        <v>29</v>
      </c>
      <c r="B14" s="9" t="s">
        <v>512</v>
      </c>
      <c r="C14" s="9" t="s">
        <v>513</v>
      </c>
      <c r="D14" s="10" t="s">
        <v>514</v>
      </c>
      <c r="E14" s="9" t="s">
        <v>515</v>
      </c>
      <c r="F14" s="9" t="s">
        <v>516</v>
      </c>
      <c r="G14" s="10" t="s">
        <v>517</v>
      </c>
    </row>
    <row r="15" spans="1:7" ht="33" customHeight="1" x14ac:dyDescent="0.3">
      <c r="A15" s="6" t="s">
        <v>33</v>
      </c>
      <c r="B15" s="9"/>
      <c r="C15" s="9"/>
      <c r="D15" s="10"/>
      <c r="E15" s="9"/>
      <c r="F15" s="9"/>
      <c r="G15" s="10"/>
    </row>
    <row r="16" spans="1:7" x14ac:dyDescent="0.25">
      <c r="A16" s="13" t="s">
        <v>28</v>
      </c>
      <c r="B16" s="13" t="s">
        <v>459</v>
      </c>
      <c r="C16" s="13" t="s">
        <v>460</v>
      </c>
      <c r="D16" s="13" t="s">
        <v>461</v>
      </c>
      <c r="E16" s="13" t="s">
        <v>462</v>
      </c>
      <c r="F16" s="13" t="s">
        <v>463</v>
      </c>
      <c r="G16" s="13" t="s">
        <v>464</v>
      </c>
    </row>
    <row r="17" spans="1:7" x14ac:dyDescent="0.25">
      <c r="A17" s="12" t="s">
        <v>518</v>
      </c>
      <c r="B17" s="7" t="s">
        <v>519</v>
      </c>
      <c r="C17" s="7" t="s">
        <v>520</v>
      </c>
      <c r="D17" s="11" t="s">
        <v>521</v>
      </c>
      <c r="E17" s="7" t="s">
        <v>522</v>
      </c>
      <c r="F17" s="7" t="s">
        <v>523</v>
      </c>
      <c r="G17" s="11" t="s">
        <v>524</v>
      </c>
    </row>
    <row r="18" spans="1:7" x14ac:dyDescent="0.25">
      <c r="A18" s="12" t="s">
        <v>525</v>
      </c>
      <c r="B18" s="7" t="s">
        <v>526</v>
      </c>
      <c r="C18" s="7" t="s">
        <v>527</v>
      </c>
      <c r="D18" s="11" t="s">
        <v>528</v>
      </c>
      <c r="E18" s="7" t="s">
        <v>529</v>
      </c>
      <c r="F18" s="7" t="s">
        <v>530</v>
      </c>
      <c r="G18" s="11" t="s">
        <v>531</v>
      </c>
    </row>
    <row r="19" spans="1:7" x14ac:dyDescent="0.25">
      <c r="A19" s="12" t="s">
        <v>532</v>
      </c>
      <c r="B19" s="7" t="s">
        <v>533</v>
      </c>
      <c r="C19" s="7" t="s">
        <v>534</v>
      </c>
      <c r="D19" s="11" t="s">
        <v>535</v>
      </c>
      <c r="E19" s="7" t="s">
        <v>536</v>
      </c>
      <c r="F19" s="7" t="s">
        <v>537</v>
      </c>
      <c r="G19" s="11" t="s">
        <v>538</v>
      </c>
    </row>
    <row r="20" spans="1:7" x14ac:dyDescent="0.25">
      <c r="A20" s="12" t="s">
        <v>539</v>
      </c>
      <c r="B20" s="7" t="s">
        <v>540</v>
      </c>
      <c r="C20" s="12" t="s">
        <v>541</v>
      </c>
      <c r="D20" s="11" t="s">
        <v>542</v>
      </c>
      <c r="E20" s="7" t="s">
        <v>543</v>
      </c>
      <c r="F20" s="7" t="s">
        <v>544</v>
      </c>
      <c r="G20" s="11" t="s">
        <v>545</v>
      </c>
    </row>
    <row r="21" spans="1:7" x14ac:dyDescent="0.25">
      <c r="A21" s="12" t="s">
        <v>546</v>
      </c>
      <c r="B21" s="7" t="s">
        <v>547</v>
      </c>
      <c r="C21" s="7" t="s">
        <v>548</v>
      </c>
      <c r="D21" s="11" t="s">
        <v>549</v>
      </c>
      <c r="E21" s="7" t="s">
        <v>550</v>
      </c>
      <c r="F21" s="7" t="s">
        <v>551</v>
      </c>
      <c r="G21" s="11" t="s">
        <v>552</v>
      </c>
    </row>
    <row r="22" spans="1:7" x14ac:dyDescent="0.25">
      <c r="A22" s="12" t="s">
        <v>553</v>
      </c>
      <c r="B22" s="7" t="s">
        <v>554</v>
      </c>
      <c r="C22" s="7" t="s">
        <v>555</v>
      </c>
      <c r="D22" s="11" t="s">
        <v>556</v>
      </c>
      <c r="E22" s="7" t="s">
        <v>557</v>
      </c>
      <c r="F22" s="7" t="s">
        <v>558</v>
      </c>
      <c r="G22" s="11" t="s">
        <v>559</v>
      </c>
    </row>
    <row r="23" spans="1:7" x14ac:dyDescent="0.25">
      <c r="A23" s="12" t="s">
        <v>560</v>
      </c>
      <c r="B23" s="7" t="s">
        <v>561</v>
      </c>
      <c r="C23" s="7" t="s">
        <v>562</v>
      </c>
      <c r="D23" s="11" t="s">
        <v>563</v>
      </c>
      <c r="E23" s="7" t="s">
        <v>564</v>
      </c>
      <c r="F23" s="7" t="s">
        <v>565</v>
      </c>
      <c r="G23" s="11" t="s">
        <v>566</v>
      </c>
    </row>
    <row r="24" spans="1:7" x14ac:dyDescent="0.25">
      <c r="A24" s="12" t="s">
        <v>567</v>
      </c>
      <c r="B24" s="7" t="s">
        <v>568</v>
      </c>
      <c r="C24" s="7" t="s">
        <v>569</v>
      </c>
      <c r="D24" s="11" t="s">
        <v>570</v>
      </c>
      <c r="E24" s="7" t="s">
        <v>571</v>
      </c>
      <c r="F24" s="7" t="s">
        <v>572</v>
      </c>
      <c r="G24" s="11" t="s">
        <v>573</v>
      </c>
    </row>
    <row r="25" spans="1:7" x14ac:dyDescent="0.25">
      <c r="A25" s="12" t="s">
        <v>574</v>
      </c>
      <c r="B25" s="7" t="s">
        <v>575</v>
      </c>
      <c r="C25" s="7" t="s">
        <v>576</v>
      </c>
      <c r="D25" s="11" t="s">
        <v>577</v>
      </c>
      <c r="E25" s="7" t="s">
        <v>578</v>
      </c>
      <c r="F25" s="7" t="s">
        <v>579</v>
      </c>
      <c r="G25" s="11" t="s">
        <v>580</v>
      </c>
    </row>
    <row r="26" spans="1:7" x14ac:dyDescent="0.25">
      <c r="A26" s="12" t="s">
        <v>581</v>
      </c>
      <c r="B26" s="7" t="s">
        <v>582</v>
      </c>
      <c r="C26" s="7" t="s">
        <v>583</v>
      </c>
      <c r="D26" s="11" t="s">
        <v>584</v>
      </c>
      <c r="E26" s="7" t="s">
        <v>585</v>
      </c>
      <c r="F26" s="7" t="s">
        <v>586</v>
      </c>
      <c r="G26" s="11" t="s">
        <v>587</v>
      </c>
    </row>
    <row r="27" spans="1:7" x14ac:dyDescent="0.25">
      <c r="A27" s="12" t="s">
        <v>588</v>
      </c>
      <c r="B27" s="7" t="s">
        <v>589</v>
      </c>
      <c r="C27" s="7" t="s">
        <v>590</v>
      </c>
      <c r="D27" s="11" t="s">
        <v>591</v>
      </c>
      <c r="E27" s="7" t="s">
        <v>592</v>
      </c>
      <c r="F27" s="7" t="s">
        <v>593</v>
      </c>
      <c r="G27" s="11" t="s">
        <v>594</v>
      </c>
    </row>
    <row r="28" spans="1:7" x14ac:dyDescent="0.25">
      <c r="A28" s="12" t="s">
        <v>595</v>
      </c>
      <c r="B28" s="7" t="s">
        <v>596</v>
      </c>
      <c r="C28" s="7" t="s">
        <v>597</v>
      </c>
      <c r="D28" s="11" t="s">
        <v>598</v>
      </c>
      <c r="E28" s="7" t="s">
        <v>599</v>
      </c>
      <c r="F28" s="7" t="s">
        <v>600</v>
      </c>
      <c r="G28" s="11" t="s">
        <v>601</v>
      </c>
    </row>
    <row r="29" spans="1:7" x14ac:dyDescent="0.25">
      <c r="A29" s="12" t="s">
        <v>602</v>
      </c>
      <c r="B29" s="7" t="s">
        <v>603</v>
      </c>
      <c r="C29" s="7" t="s">
        <v>604</v>
      </c>
      <c r="D29" s="11" t="s">
        <v>605</v>
      </c>
      <c r="E29" s="7" t="s">
        <v>606</v>
      </c>
      <c r="F29" s="7" t="s">
        <v>607</v>
      </c>
      <c r="G29" s="11" t="s">
        <v>608</v>
      </c>
    </row>
    <row r="30" spans="1:7" x14ac:dyDescent="0.25">
      <c r="A30" s="12" t="s">
        <v>609</v>
      </c>
      <c r="B30" s="7" t="s">
        <v>610</v>
      </c>
      <c r="C30" s="7" t="s">
        <v>611</v>
      </c>
      <c r="D30" s="11" t="s">
        <v>612</v>
      </c>
      <c r="E30" s="7" t="s">
        <v>613</v>
      </c>
      <c r="F30" s="7" t="s">
        <v>614</v>
      </c>
      <c r="G30" s="11" t="s">
        <v>549</v>
      </c>
    </row>
    <row r="31" spans="1:7" x14ac:dyDescent="0.25">
      <c r="A31" s="12" t="s">
        <v>615</v>
      </c>
      <c r="B31" s="7" t="s">
        <v>616</v>
      </c>
      <c r="C31" s="7" t="s">
        <v>617</v>
      </c>
      <c r="D31" s="11" t="s">
        <v>618</v>
      </c>
      <c r="E31" s="7" t="s">
        <v>619</v>
      </c>
      <c r="F31" s="7" t="s">
        <v>620</v>
      </c>
      <c r="G31" s="11" t="s">
        <v>621</v>
      </c>
    </row>
    <row r="32" spans="1:7" x14ac:dyDescent="0.25">
      <c r="A32" s="12" t="s">
        <v>622</v>
      </c>
      <c r="B32" s="7" t="s">
        <v>623</v>
      </c>
      <c r="C32" s="7" t="s">
        <v>624</v>
      </c>
      <c r="D32" s="11" t="s">
        <v>625</v>
      </c>
      <c r="E32" s="7" t="s">
        <v>626</v>
      </c>
      <c r="F32" s="7" t="s">
        <v>627</v>
      </c>
      <c r="G32" s="11" t="s">
        <v>628</v>
      </c>
    </row>
    <row r="33" spans="1:7" x14ac:dyDescent="0.25">
      <c r="A33" s="12" t="s">
        <v>629</v>
      </c>
      <c r="B33" s="7" t="s">
        <v>630</v>
      </c>
      <c r="C33" s="7" t="s">
        <v>631</v>
      </c>
      <c r="D33" s="11" t="s">
        <v>632</v>
      </c>
      <c r="E33" s="7" t="s">
        <v>633</v>
      </c>
      <c r="F33" s="7" t="s">
        <v>634</v>
      </c>
      <c r="G33" s="11" t="s">
        <v>635</v>
      </c>
    </row>
    <row r="34" spans="1:7" x14ac:dyDescent="0.25">
      <c r="A34" s="12" t="s">
        <v>636</v>
      </c>
      <c r="B34" s="7" t="s">
        <v>637</v>
      </c>
      <c r="C34" s="7" t="s">
        <v>638</v>
      </c>
      <c r="D34" s="11" t="s">
        <v>639</v>
      </c>
      <c r="E34" s="7" t="s">
        <v>640</v>
      </c>
      <c r="F34" s="7" t="s">
        <v>641</v>
      </c>
      <c r="G34" s="11" t="s">
        <v>642</v>
      </c>
    </row>
    <row r="35" spans="1:7" x14ac:dyDescent="0.25">
      <c r="A35" s="12" t="s">
        <v>643</v>
      </c>
      <c r="B35" s="7" t="s">
        <v>644</v>
      </c>
      <c r="C35" s="7" t="s">
        <v>645</v>
      </c>
      <c r="D35" s="11" t="s">
        <v>646</v>
      </c>
      <c r="E35" s="7" t="s">
        <v>647</v>
      </c>
      <c r="F35" s="7" t="s">
        <v>648</v>
      </c>
      <c r="G35" s="11" t="s">
        <v>649</v>
      </c>
    </row>
    <row r="36" spans="1:7" x14ac:dyDescent="0.25">
      <c r="A36" s="12" t="s">
        <v>650</v>
      </c>
      <c r="B36" s="7" t="s">
        <v>651</v>
      </c>
      <c r="C36" s="7" t="s">
        <v>652</v>
      </c>
      <c r="D36" s="11" t="s">
        <v>653</v>
      </c>
      <c r="E36" s="7" t="s">
        <v>654</v>
      </c>
      <c r="F36" s="7" t="s">
        <v>655</v>
      </c>
      <c r="G36" s="11" t="s">
        <v>656</v>
      </c>
    </row>
    <row r="37" spans="1:7" x14ac:dyDescent="0.25">
      <c r="A37" s="14" t="s">
        <v>657</v>
      </c>
      <c r="B37" s="16" t="s">
        <v>465</v>
      </c>
      <c r="C37" s="16" t="s">
        <v>466</v>
      </c>
      <c r="D37" s="17" t="s">
        <v>467</v>
      </c>
      <c r="E37" s="16" t="s">
        <v>468</v>
      </c>
      <c r="F37" s="16" t="s">
        <v>469</v>
      </c>
      <c r="G37" s="17" t="s">
        <v>470</v>
      </c>
    </row>
    <row r="38" spans="1:7" ht="36.75" customHeight="1" x14ac:dyDescent="0.3">
      <c r="A38" s="15" t="s">
        <v>32</v>
      </c>
      <c r="B38" s="7"/>
      <c r="C38" s="7"/>
      <c r="D38" s="11"/>
      <c r="E38" s="7"/>
      <c r="F38" s="7"/>
      <c r="G38" s="11"/>
    </row>
    <row r="39" spans="1:7" x14ac:dyDescent="0.25">
      <c r="A39" s="3" t="s">
        <v>28</v>
      </c>
      <c r="B39" s="3" t="s">
        <v>459</v>
      </c>
      <c r="C39" s="3" t="s">
        <v>460</v>
      </c>
      <c r="D39" s="3" t="s">
        <v>461</v>
      </c>
      <c r="E39" s="3" t="s">
        <v>462</v>
      </c>
      <c r="F39" s="3" t="s">
        <v>463</v>
      </c>
      <c r="G39" s="3" t="s">
        <v>464</v>
      </c>
    </row>
    <row r="40" spans="1:7" x14ac:dyDescent="0.25">
      <c r="A40" s="2" t="s">
        <v>14</v>
      </c>
      <c r="B40" s="4" t="s">
        <v>658</v>
      </c>
      <c r="C40" s="4" t="s">
        <v>659</v>
      </c>
      <c r="D40" s="5" t="s">
        <v>660</v>
      </c>
      <c r="E40" s="4" t="s">
        <v>661</v>
      </c>
      <c r="F40" s="4" t="s">
        <v>662</v>
      </c>
      <c r="G40" s="5" t="s">
        <v>663</v>
      </c>
    </row>
    <row r="41" spans="1:7" x14ac:dyDescent="0.25">
      <c r="A41" s="2" t="s">
        <v>15</v>
      </c>
      <c r="B41" s="4" t="s">
        <v>664</v>
      </c>
      <c r="C41" s="4" t="s">
        <v>665</v>
      </c>
      <c r="D41" s="5" t="s">
        <v>666</v>
      </c>
      <c r="E41" s="4" t="s">
        <v>667</v>
      </c>
      <c r="F41" s="4" t="s">
        <v>668</v>
      </c>
      <c r="G41" s="5" t="s">
        <v>669</v>
      </c>
    </row>
    <row r="42" spans="1:7" x14ac:dyDescent="0.25">
      <c r="A42" s="2" t="s">
        <v>16</v>
      </c>
      <c r="B42" s="4" t="s">
        <v>670</v>
      </c>
      <c r="C42" s="4" t="s">
        <v>671</v>
      </c>
      <c r="D42" s="5" t="s">
        <v>672</v>
      </c>
      <c r="E42" s="4" t="s">
        <v>673</v>
      </c>
      <c r="F42" s="4" t="s">
        <v>674</v>
      </c>
      <c r="G42" s="5" t="s">
        <v>675</v>
      </c>
    </row>
    <row r="43" spans="1:7" x14ac:dyDescent="0.25">
      <c r="A43" s="2" t="s">
        <v>17</v>
      </c>
      <c r="B43" s="4" t="s">
        <v>676</v>
      </c>
      <c r="C43" s="4" t="s">
        <v>677</v>
      </c>
      <c r="D43" s="5" t="s">
        <v>678</v>
      </c>
      <c r="E43" s="4" t="s">
        <v>679</v>
      </c>
      <c r="F43" s="4" t="s">
        <v>680</v>
      </c>
      <c r="G43" s="5" t="s">
        <v>681</v>
      </c>
    </row>
    <row r="44" spans="1:7" x14ac:dyDescent="0.25">
      <c r="A44" s="2" t="s">
        <v>18</v>
      </c>
      <c r="B44" s="4" t="s">
        <v>682</v>
      </c>
      <c r="C44" s="4" t="s">
        <v>683</v>
      </c>
      <c r="D44" s="5" t="s">
        <v>684</v>
      </c>
      <c r="E44" s="4" t="s">
        <v>685</v>
      </c>
      <c r="F44" s="4" t="s">
        <v>686</v>
      </c>
      <c r="G44" s="5" t="s">
        <v>687</v>
      </c>
    </row>
    <row r="45" spans="1:7" x14ac:dyDescent="0.25">
      <c r="A45" s="2" t="s">
        <v>19</v>
      </c>
      <c r="B45" s="4" t="s">
        <v>688</v>
      </c>
      <c r="C45" s="4" t="s">
        <v>689</v>
      </c>
      <c r="D45" s="5" t="s">
        <v>690</v>
      </c>
      <c r="E45" s="4" t="s">
        <v>691</v>
      </c>
      <c r="F45" s="4" t="s">
        <v>692</v>
      </c>
      <c r="G45" s="5" t="s">
        <v>693</v>
      </c>
    </row>
    <row r="46" spans="1:7" x14ac:dyDescent="0.25">
      <c r="A46" s="2" t="s">
        <v>20</v>
      </c>
      <c r="B46" s="4" t="s">
        <v>694</v>
      </c>
      <c r="C46" s="4" t="s">
        <v>695</v>
      </c>
      <c r="D46" s="5" t="s">
        <v>696</v>
      </c>
      <c r="E46" s="4" t="s">
        <v>697</v>
      </c>
      <c r="F46" s="4" t="s">
        <v>698</v>
      </c>
      <c r="G46" s="5" t="s">
        <v>699</v>
      </c>
    </row>
    <row r="47" spans="1:7" x14ac:dyDescent="0.25">
      <c r="A47" s="2" t="s">
        <v>21</v>
      </c>
      <c r="B47" s="4" t="s">
        <v>700</v>
      </c>
      <c r="C47" s="4" t="s">
        <v>701</v>
      </c>
      <c r="D47" s="5" t="s">
        <v>702</v>
      </c>
      <c r="E47" s="4" t="s">
        <v>703</v>
      </c>
      <c r="F47" s="4" t="s">
        <v>704</v>
      </c>
      <c r="G47" s="5" t="s">
        <v>705</v>
      </c>
    </row>
    <row r="48" spans="1:7" x14ac:dyDescent="0.25">
      <c r="A48" s="2" t="s">
        <v>22</v>
      </c>
      <c r="B48" s="4" t="s">
        <v>706</v>
      </c>
      <c r="C48" s="4" t="s">
        <v>707</v>
      </c>
      <c r="D48" s="5" t="s">
        <v>292</v>
      </c>
      <c r="E48" s="4" t="s">
        <v>708</v>
      </c>
      <c r="F48" s="4" t="s">
        <v>709</v>
      </c>
      <c r="G48" s="5" t="s">
        <v>710</v>
      </c>
    </row>
    <row r="49" spans="1:8" x14ac:dyDescent="0.25">
      <c r="A49" s="8" t="s">
        <v>23</v>
      </c>
      <c r="B49" s="9" t="s">
        <v>471</v>
      </c>
      <c r="C49" s="9" t="s">
        <v>472</v>
      </c>
      <c r="D49" s="10" t="s">
        <v>473</v>
      </c>
      <c r="E49" s="9" t="s">
        <v>474</v>
      </c>
      <c r="F49" s="9" t="s">
        <v>475</v>
      </c>
      <c r="G49" s="10" t="s">
        <v>476</v>
      </c>
    </row>
    <row r="50" spans="1:8" x14ac:dyDescent="0.25">
      <c r="A50" s="8" t="s">
        <v>24</v>
      </c>
      <c r="B50" s="9" t="s">
        <v>711</v>
      </c>
      <c r="C50" s="9" t="s">
        <v>712</v>
      </c>
      <c r="D50" s="10" t="s">
        <v>713</v>
      </c>
      <c r="E50" s="9" t="s">
        <v>714</v>
      </c>
      <c r="F50" s="9" t="s">
        <v>715</v>
      </c>
      <c r="G50" s="10" t="s">
        <v>716</v>
      </c>
    </row>
    <row r="51" spans="1:8" ht="33.75" customHeight="1" x14ac:dyDescent="0.3">
      <c r="A51" s="6" t="s">
        <v>31</v>
      </c>
      <c r="B51" s="4"/>
      <c r="C51" s="4"/>
      <c r="D51" s="5"/>
      <c r="E51" s="4"/>
      <c r="F51" s="4"/>
      <c r="G51" s="5"/>
    </row>
    <row r="52" spans="1:8" x14ac:dyDescent="0.25">
      <c r="A52" s="13" t="s">
        <v>28</v>
      </c>
      <c r="B52" s="13" t="s">
        <v>459</v>
      </c>
      <c r="C52" s="13" t="s">
        <v>460</v>
      </c>
      <c r="D52" s="13" t="s">
        <v>461</v>
      </c>
      <c r="E52" s="13" t="s">
        <v>462</v>
      </c>
      <c r="F52" s="13" t="s">
        <v>463</v>
      </c>
      <c r="G52" s="13" t="s">
        <v>464</v>
      </c>
    </row>
    <row r="53" spans="1:8" x14ac:dyDescent="0.25">
      <c r="A53" s="12" t="s">
        <v>25</v>
      </c>
      <c r="B53" s="7" t="s">
        <v>717</v>
      </c>
      <c r="C53" s="7" t="s">
        <v>718</v>
      </c>
      <c r="D53" s="11" t="s">
        <v>719</v>
      </c>
      <c r="E53" s="7" t="s">
        <v>720</v>
      </c>
      <c r="F53" s="7" t="s">
        <v>721</v>
      </c>
      <c r="G53" s="11" t="s">
        <v>722</v>
      </c>
    </row>
    <row r="54" spans="1:8" x14ac:dyDescent="0.25">
      <c r="A54" s="12" t="s">
        <v>26</v>
      </c>
      <c r="B54" s="7" t="s">
        <v>723</v>
      </c>
      <c r="C54" s="7" t="s">
        <v>724</v>
      </c>
      <c r="D54" s="11" t="s">
        <v>725</v>
      </c>
      <c r="E54" s="7" t="s">
        <v>726</v>
      </c>
      <c r="F54" s="7" t="s">
        <v>727</v>
      </c>
      <c r="G54" s="11" t="s">
        <v>728</v>
      </c>
    </row>
    <row r="55" spans="1:8" x14ac:dyDescent="0.25">
      <c r="A55" s="12" t="s">
        <v>27</v>
      </c>
      <c r="B55" s="7" t="s">
        <v>729</v>
      </c>
      <c r="C55" s="7" t="s">
        <v>730</v>
      </c>
      <c r="D55" s="11" t="s">
        <v>731</v>
      </c>
      <c r="E55" s="7" t="s">
        <v>732</v>
      </c>
      <c r="F55" s="7" t="s">
        <v>733</v>
      </c>
      <c r="G55" s="11" t="s">
        <v>734</v>
      </c>
    </row>
    <row r="56" spans="1:8" x14ac:dyDescent="0.25">
      <c r="A56" s="14" t="s">
        <v>34</v>
      </c>
      <c r="B56" s="16" t="s">
        <v>477</v>
      </c>
      <c r="C56" s="16" t="s">
        <v>478</v>
      </c>
      <c r="D56" s="17" t="s">
        <v>479</v>
      </c>
      <c r="E56" s="16" t="s">
        <v>480</v>
      </c>
      <c r="F56" s="16" t="s">
        <v>481</v>
      </c>
      <c r="G56" s="17" t="s">
        <v>482</v>
      </c>
    </row>
    <row r="57" spans="1:8" ht="31.5" customHeight="1" x14ac:dyDescent="0.3">
      <c r="A57" s="6" t="s">
        <v>35</v>
      </c>
      <c r="B57" s="7"/>
      <c r="C57" s="7"/>
      <c r="D57" s="11"/>
      <c r="E57" s="7"/>
      <c r="F57" s="7"/>
      <c r="G57" s="11"/>
    </row>
    <row r="58" spans="1:8" x14ac:dyDescent="0.25">
      <c r="A58" s="13" t="s">
        <v>28</v>
      </c>
      <c r="B58" s="13" t="s">
        <v>459</v>
      </c>
      <c r="C58" s="13" t="s">
        <v>460</v>
      </c>
      <c r="D58" s="13" t="s">
        <v>461</v>
      </c>
      <c r="E58" s="13" t="s">
        <v>462</v>
      </c>
      <c r="F58" s="13" t="s">
        <v>463</v>
      </c>
      <c r="G58" s="13" t="s">
        <v>464</v>
      </c>
      <c r="H58" s="4"/>
    </row>
    <row r="59" spans="1:8" x14ac:dyDescent="0.25">
      <c r="A59" s="14" t="s">
        <v>80</v>
      </c>
      <c r="B59" s="16" t="s">
        <v>483</v>
      </c>
      <c r="C59" s="16" t="s">
        <v>484</v>
      </c>
      <c r="D59" s="17" t="s">
        <v>485</v>
      </c>
      <c r="E59" s="16" t="s">
        <v>486</v>
      </c>
      <c r="F59" s="16" t="s">
        <v>487</v>
      </c>
      <c r="G59" s="17" t="s">
        <v>488</v>
      </c>
      <c r="H59" s="4"/>
    </row>
    <row r="60" spans="1:8" ht="33.75" customHeight="1" x14ac:dyDescent="0.3">
      <c r="A60" s="6" t="s">
        <v>37</v>
      </c>
      <c r="B60" s="4"/>
      <c r="C60" s="4"/>
      <c r="D60" s="5"/>
      <c r="E60" s="4"/>
      <c r="F60" s="4"/>
      <c r="G60" s="5"/>
      <c r="H60" s="4"/>
    </row>
    <row r="61" spans="1:8" x14ac:dyDescent="0.25">
      <c r="A61" s="3" t="s">
        <v>28</v>
      </c>
      <c r="B61" s="3" t="s">
        <v>459</v>
      </c>
      <c r="C61" s="3" t="s">
        <v>460</v>
      </c>
      <c r="D61" s="3" t="s">
        <v>461</v>
      </c>
      <c r="E61" s="3" t="s">
        <v>462</v>
      </c>
      <c r="F61" s="3" t="s">
        <v>463</v>
      </c>
      <c r="G61" s="3" t="s">
        <v>464</v>
      </c>
      <c r="H61" s="4"/>
    </row>
    <row r="62" spans="1:8" x14ac:dyDescent="0.25">
      <c r="A62" s="2" t="s">
        <v>40</v>
      </c>
      <c r="B62" s="4" t="s">
        <v>735</v>
      </c>
      <c r="C62" s="2" t="s">
        <v>736</v>
      </c>
      <c r="D62" s="5" t="s">
        <v>737</v>
      </c>
      <c r="E62" s="4" t="s">
        <v>738</v>
      </c>
      <c r="F62" s="4" t="s">
        <v>739</v>
      </c>
      <c r="G62" s="5" t="s">
        <v>740</v>
      </c>
      <c r="H62" s="4"/>
    </row>
    <row r="63" spans="1:8" x14ac:dyDescent="0.25">
      <c r="A63" s="2" t="s">
        <v>41</v>
      </c>
      <c r="B63" s="4" t="s">
        <v>741</v>
      </c>
      <c r="C63" s="4" t="s">
        <v>742</v>
      </c>
      <c r="D63" s="5" t="s">
        <v>743</v>
      </c>
      <c r="E63" s="4" t="s">
        <v>744</v>
      </c>
      <c r="F63" s="4" t="s">
        <v>745</v>
      </c>
      <c r="G63" s="5" t="s">
        <v>746</v>
      </c>
    </row>
    <row r="64" spans="1:8" x14ac:dyDescent="0.25">
      <c r="A64" s="2" t="s">
        <v>42</v>
      </c>
      <c r="B64" s="4" t="s">
        <v>747</v>
      </c>
      <c r="C64" s="4" t="s">
        <v>748</v>
      </c>
      <c r="D64" s="5" t="s">
        <v>749</v>
      </c>
      <c r="E64" s="4" t="s">
        <v>750</v>
      </c>
      <c r="F64" s="4" t="s">
        <v>751</v>
      </c>
      <c r="G64" s="5" t="s">
        <v>752</v>
      </c>
    </row>
    <row r="65" spans="1:7" x14ac:dyDescent="0.25">
      <c r="A65" s="2" t="s">
        <v>43</v>
      </c>
      <c r="B65" s="4" t="s">
        <v>753</v>
      </c>
      <c r="C65" s="4" t="s">
        <v>754</v>
      </c>
      <c r="D65" s="5" t="s">
        <v>755</v>
      </c>
      <c r="E65" s="4" t="s">
        <v>756</v>
      </c>
      <c r="F65" s="4" t="s">
        <v>757</v>
      </c>
      <c r="G65" s="5" t="s">
        <v>758</v>
      </c>
    </row>
    <row r="66" spans="1:7" x14ac:dyDescent="0.25">
      <c r="A66" s="2" t="s">
        <v>44</v>
      </c>
      <c r="B66" s="4" t="s">
        <v>759</v>
      </c>
      <c r="C66" s="4" t="s">
        <v>760</v>
      </c>
      <c r="D66" s="5" t="s">
        <v>761</v>
      </c>
      <c r="E66" s="4" t="s">
        <v>762</v>
      </c>
      <c r="F66" s="4" t="s">
        <v>763</v>
      </c>
      <c r="G66" s="5" t="s">
        <v>764</v>
      </c>
    </row>
    <row r="67" spans="1:7" x14ac:dyDescent="0.25">
      <c r="A67" s="2" t="s">
        <v>45</v>
      </c>
      <c r="B67" s="4" t="s">
        <v>765</v>
      </c>
      <c r="C67" s="4" t="s">
        <v>766</v>
      </c>
      <c r="D67" s="5" t="s">
        <v>767</v>
      </c>
      <c r="E67" s="4" t="s">
        <v>768</v>
      </c>
      <c r="F67" s="4" t="s">
        <v>769</v>
      </c>
      <c r="G67" s="5" t="s">
        <v>770</v>
      </c>
    </row>
    <row r="68" spans="1:7" x14ac:dyDescent="0.25">
      <c r="A68" s="2" t="s">
        <v>46</v>
      </c>
      <c r="B68" s="4" t="s">
        <v>771</v>
      </c>
      <c r="C68" s="2" t="s">
        <v>152</v>
      </c>
      <c r="D68" s="5" t="s">
        <v>114</v>
      </c>
      <c r="E68" s="4" t="s">
        <v>772</v>
      </c>
      <c r="F68" s="2" t="s">
        <v>773</v>
      </c>
      <c r="G68" s="5" t="s">
        <v>774</v>
      </c>
    </row>
    <row r="69" spans="1:7" x14ac:dyDescent="0.25">
      <c r="A69" s="2" t="s">
        <v>47</v>
      </c>
      <c r="B69" s="4" t="s">
        <v>775</v>
      </c>
      <c r="C69" s="2" t="s">
        <v>152</v>
      </c>
      <c r="D69" s="5" t="s">
        <v>114</v>
      </c>
      <c r="E69" s="4" t="s">
        <v>776</v>
      </c>
      <c r="F69" s="2" t="s">
        <v>152</v>
      </c>
      <c r="G69" s="5" t="s">
        <v>114</v>
      </c>
    </row>
    <row r="70" spans="1:7" x14ac:dyDescent="0.25">
      <c r="A70" s="2" t="s">
        <v>48</v>
      </c>
      <c r="B70" s="4" t="s">
        <v>777</v>
      </c>
      <c r="C70" s="2" t="s">
        <v>152</v>
      </c>
      <c r="D70" s="5" t="s">
        <v>114</v>
      </c>
      <c r="E70" s="4" t="s">
        <v>274</v>
      </c>
      <c r="F70" s="2" t="s">
        <v>152</v>
      </c>
      <c r="G70" s="5" t="s">
        <v>114</v>
      </c>
    </row>
    <row r="71" spans="1:7" x14ac:dyDescent="0.25">
      <c r="A71" s="2" t="s">
        <v>50</v>
      </c>
      <c r="B71" s="4" t="s">
        <v>778</v>
      </c>
      <c r="C71" s="4" t="s">
        <v>779</v>
      </c>
      <c r="D71" s="5" t="s">
        <v>780</v>
      </c>
      <c r="E71" s="4" t="s">
        <v>781</v>
      </c>
      <c r="F71" s="4" t="s">
        <v>782</v>
      </c>
      <c r="G71" s="5" t="s">
        <v>783</v>
      </c>
    </row>
    <row r="72" spans="1:7" x14ac:dyDescent="0.25">
      <c r="A72" s="2" t="s">
        <v>51</v>
      </c>
      <c r="B72" s="4" t="s">
        <v>784</v>
      </c>
      <c r="C72" s="4" t="s">
        <v>785</v>
      </c>
      <c r="D72" s="5" t="s">
        <v>786</v>
      </c>
      <c r="E72" s="4" t="s">
        <v>787</v>
      </c>
      <c r="F72" s="4" t="s">
        <v>788</v>
      </c>
      <c r="G72" s="5" t="s">
        <v>789</v>
      </c>
    </row>
    <row r="73" spans="1:7" x14ac:dyDescent="0.25">
      <c r="A73" s="2" t="s">
        <v>52</v>
      </c>
      <c r="B73" s="4" t="s">
        <v>293</v>
      </c>
      <c r="C73" s="2" t="s">
        <v>152</v>
      </c>
      <c r="D73" s="5" t="s">
        <v>114</v>
      </c>
      <c r="E73" s="4" t="s">
        <v>790</v>
      </c>
      <c r="F73" s="2" t="s">
        <v>152</v>
      </c>
      <c r="G73" s="5" t="s">
        <v>114</v>
      </c>
    </row>
    <row r="74" spans="1:7" x14ac:dyDescent="0.25">
      <c r="A74" s="2" t="s">
        <v>53</v>
      </c>
      <c r="B74" s="4" t="s">
        <v>791</v>
      </c>
      <c r="C74" s="4" t="s">
        <v>792</v>
      </c>
      <c r="D74" s="5" t="s">
        <v>793</v>
      </c>
      <c r="E74" s="4" t="s">
        <v>794</v>
      </c>
      <c r="F74" s="4" t="s">
        <v>795</v>
      </c>
      <c r="G74" s="5" t="s">
        <v>796</v>
      </c>
    </row>
    <row r="75" spans="1:7" x14ac:dyDescent="0.25">
      <c r="A75" s="2" t="s">
        <v>54</v>
      </c>
      <c r="B75" s="4" t="s">
        <v>797</v>
      </c>
      <c r="C75" s="4" t="s">
        <v>798</v>
      </c>
      <c r="D75" s="5" t="s">
        <v>799</v>
      </c>
      <c r="E75" s="4" t="s">
        <v>800</v>
      </c>
      <c r="F75" s="4" t="s">
        <v>801</v>
      </c>
      <c r="G75" s="5" t="s">
        <v>802</v>
      </c>
    </row>
    <row r="76" spans="1:7" x14ac:dyDescent="0.25">
      <c r="A76" s="2" t="s">
        <v>55</v>
      </c>
      <c r="B76" s="4" t="s">
        <v>803</v>
      </c>
      <c r="C76" s="4" t="s">
        <v>804</v>
      </c>
      <c r="D76" s="5" t="s">
        <v>805</v>
      </c>
      <c r="E76" s="4" t="s">
        <v>806</v>
      </c>
      <c r="F76" s="2" t="s">
        <v>152</v>
      </c>
      <c r="G76" s="5" t="s">
        <v>114</v>
      </c>
    </row>
    <row r="77" spans="1:7" x14ac:dyDescent="0.25">
      <c r="A77" s="2" t="s">
        <v>56</v>
      </c>
      <c r="B77" s="4" t="s">
        <v>807</v>
      </c>
      <c r="C77" s="4" t="s">
        <v>808</v>
      </c>
      <c r="D77" s="5" t="s">
        <v>809</v>
      </c>
      <c r="E77" s="4" t="s">
        <v>807</v>
      </c>
      <c r="F77" s="4" t="s">
        <v>810</v>
      </c>
      <c r="G77" s="5" t="s">
        <v>811</v>
      </c>
    </row>
    <row r="78" spans="1:7" x14ac:dyDescent="0.25">
      <c r="A78" s="2" t="s">
        <v>57</v>
      </c>
      <c r="B78" s="4" t="s">
        <v>812</v>
      </c>
      <c r="C78" s="4" t="s">
        <v>813</v>
      </c>
      <c r="D78" s="5" t="s">
        <v>814</v>
      </c>
      <c r="E78" s="4" t="s">
        <v>815</v>
      </c>
      <c r="F78" s="4" t="s">
        <v>816</v>
      </c>
      <c r="G78" s="5" t="s">
        <v>817</v>
      </c>
    </row>
    <row r="79" spans="1:7" x14ac:dyDescent="0.25">
      <c r="A79" s="2" t="s">
        <v>58</v>
      </c>
      <c r="B79" s="4" t="s">
        <v>818</v>
      </c>
      <c r="C79" s="4" t="s">
        <v>819</v>
      </c>
      <c r="D79" s="5" t="s">
        <v>820</v>
      </c>
      <c r="E79" s="2" t="s">
        <v>152</v>
      </c>
      <c r="F79" s="2" t="s">
        <v>152</v>
      </c>
      <c r="G79" s="5" t="s">
        <v>38</v>
      </c>
    </row>
    <row r="80" spans="1:7" x14ac:dyDescent="0.25">
      <c r="A80" s="2" t="s">
        <v>59</v>
      </c>
      <c r="B80" s="4" t="s">
        <v>821</v>
      </c>
      <c r="C80" s="4" t="s">
        <v>822</v>
      </c>
      <c r="D80" s="5" t="s">
        <v>823</v>
      </c>
      <c r="E80" s="4" t="s">
        <v>824</v>
      </c>
      <c r="F80" s="4" t="s">
        <v>825</v>
      </c>
      <c r="G80" s="5" t="s">
        <v>826</v>
      </c>
    </row>
    <row r="81" spans="1:7" x14ac:dyDescent="0.25">
      <c r="A81" s="2" t="s">
        <v>60</v>
      </c>
      <c r="B81" s="2" t="s">
        <v>152</v>
      </c>
      <c r="C81" s="4" t="s">
        <v>827</v>
      </c>
      <c r="D81" s="5" t="s">
        <v>38</v>
      </c>
      <c r="E81" s="2" t="s">
        <v>152</v>
      </c>
      <c r="F81" s="4" t="s">
        <v>828</v>
      </c>
      <c r="G81" s="5" t="s">
        <v>38</v>
      </c>
    </row>
    <row r="82" spans="1:7" x14ac:dyDescent="0.25">
      <c r="A82" s="2" t="s">
        <v>61</v>
      </c>
      <c r="B82" s="4" t="s">
        <v>829</v>
      </c>
      <c r="C82" s="4" t="s">
        <v>830</v>
      </c>
      <c r="D82" s="5" t="s">
        <v>831</v>
      </c>
      <c r="E82" s="4" t="s">
        <v>832</v>
      </c>
      <c r="F82" s="4" t="s">
        <v>833</v>
      </c>
      <c r="G82" s="5" t="s">
        <v>834</v>
      </c>
    </row>
    <row r="83" spans="1:7" x14ac:dyDescent="0.25">
      <c r="A83" s="2" t="s">
        <v>62</v>
      </c>
      <c r="B83" s="4" t="s">
        <v>835</v>
      </c>
      <c r="C83" s="4" t="s">
        <v>836</v>
      </c>
      <c r="D83" s="5" t="s">
        <v>198</v>
      </c>
      <c r="E83" s="4" t="s">
        <v>837</v>
      </c>
      <c r="F83" s="4" t="s">
        <v>838</v>
      </c>
      <c r="G83" s="5" t="s">
        <v>839</v>
      </c>
    </row>
    <row r="84" spans="1:7" x14ac:dyDescent="0.25">
      <c r="A84" s="2" t="s">
        <v>63</v>
      </c>
      <c r="B84" s="4" t="s">
        <v>840</v>
      </c>
      <c r="C84" s="4" t="s">
        <v>841</v>
      </c>
      <c r="D84" s="5" t="s">
        <v>842</v>
      </c>
      <c r="E84" s="4" t="s">
        <v>318</v>
      </c>
      <c r="F84" s="4" t="s">
        <v>843</v>
      </c>
      <c r="G84" s="5" t="s">
        <v>844</v>
      </c>
    </row>
    <row r="85" spans="1:7" x14ac:dyDescent="0.25">
      <c r="A85" s="2" t="s">
        <v>64</v>
      </c>
      <c r="B85" s="4" t="s">
        <v>845</v>
      </c>
      <c r="C85" s="2" t="s">
        <v>152</v>
      </c>
      <c r="D85" s="5" t="s">
        <v>114</v>
      </c>
      <c r="E85" s="4" t="s">
        <v>771</v>
      </c>
      <c r="F85" s="4" t="s">
        <v>846</v>
      </c>
      <c r="G85" s="5" t="s">
        <v>847</v>
      </c>
    </row>
    <row r="86" spans="1:7" x14ac:dyDescent="0.25">
      <c r="A86" s="2" t="s">
        <v>65</v>
      </c>
      <c r="B86" s="4" t="s">
        <v>848</v>
      </c>
      <c r="C86" s="4" t="s">
        <v>849</v>
      </c>
      <c r="D86" s="5" t="s">
        <v>850</v>
      </c>
      <c r="E86" s="4" t="s">
        <v>851</v>
      </c>
      <c r="F86" s="4" t="s">
        <v>852</v>
      </c>
      <c r="G86" s="5" t="s">
        <v>853</v>
      </c>
    </row>
    <row r="87" spans="1:7" x14ac:dyDescent="0.25">
      <c r="A87" s="2" t="s">
        <v>66</v>
      </c>
      <c r="B87" s="4" t="s">
        <v>854</v>
      </c>
      <c r="C87" s="4" t="s">
        <v>855</v>
      </c>
      <c r="D87" s="5" t="s">
        <v>856</v>
      </c>
      <c r="E87" s="4" t="s">
        <v>857</v>
      </c>
      <c r="F87" s="4" t="s">
        <v>858</v>
      </c>
      <c r="G87" s="5" t="s">
        <v>859</v>
      </c>
    </row>
    <row r="88" spans="1:7" x14ac:dyDescent="0.25">
      <c r="A88" s="2" t="s">
        <v>67</v>
      </c>
      <c r="B88" s="4" t="s">
        <v>860</v>
      </c>
      <c r="C88" s="4" t="s">
        <v>861</v>
      </c>
      <c r="D88" s="5" t="s">
        <v>862</v>
      </c>
      <c r="E88" s="4" t="s">
        <v>863</v>
      </c>
      <c r="F88" s="4" t="s">
        <v>864</v>
      </c>
      <c r="G88" s="5" t="s">
        <v>865</v>
      </c>
    </row>
    <row r="89" spans="1:7" x14ac:dyDescent="0.25">
      <c r="A89" s="2" t="s">
        <v>68</v>
      </c>
      <c r="B89" s="2" t="s">
        <v>152</v>
      </c>
      <c r="C89" s="4" t="s">
        <v>866</v>
      </c>
      <c r="D89" s="5" t="s">
        <v>38</v>
      </c>
      <c r="E89" s="2" t="s">
        <v>152</v>
      </c>
      <c r="F89" s="4" t="s">
        <v>867</v>
      </c>
      <c r="G89" s="5" t="s">
        <v>38</v>
      </c>
    </row>
    <row r="90" spans="1:7" x14ac:dyDescent="0.25">
      <c r="A90" s="2" t="s">
        <v>69</v>
      </c>
      <c r="B90" s="4" t="s">
        <v>775</v>
      </c>
      <c r="C90" s="2" t="s">
        <v>868</v>
      </c>
      <c r="D90" s="5" t="s">
        <v>869</v>
      </c>
      <c r="E90" s="4" t="s">
        <v>775</v>
      </c>
      <c r="F90" s="2" t="s">
        <v>870</v>
      </c>
      <c r="G90" s="5" t="s">
        <v>871</v>
      </c>
    </row>
    <row r="91" spans="1:7" x14ac:dyDescent="0.25">
      <c r="A91" s="2" t="s">
        <v>70</v>
      </c>
      <c r="B91" s="4" t="s">
        <v>382</v>
      </c>
      <c r="C91" s="2" t="s">
        <v>152</v>
      </c>
      <c r="D91" s="5" t="s">
        <v>114</v>
      </c>
      <c r="E91" s="4" t="s">
        <v>382</v>
      </c>
      <c r="F91" s="2" t="s">
        <v>152</v>
      </c>
      <c r="G91" s="5" t="s">
        <v>114</v>
      </c>
    </row>
    <row r="92" spans="1:7" x14ac:dyDescent="0.25">
      <c r="A92" s="2" t="s">
        <v>71</v>
      </c>
      <c r="B92" s="4" t="s">
        <v>384</v>
      </c>
      <c r="C92" s="2" t="s">
        <v>152</v>
      </c>
      <c r="D92" s="5" t="s">
        <v>114</v>
      </c>
      <c r="E92" s="4" t="s">
        <v>384</v>
      </c>
      <c r="F92" s="2" t="s">
        <v>152</v>
      </c>
      <c r="G92" s="5" t="s">
        <v>114</v>
      </c>
    </row>
    <row r="93" spans="1:7" x14ac:dyDescent="0.25">
      <c r="A93" s="8" t="s">
        <v>39</v>
      </c>
      <c r="B93" s="9" t="s">
        <v>872</v>
      </c>
      <c r="C93" s="9" t="s">
        <v>873</v>
      </c>
      <c r="D93" s="10" t="s">
        <v>874</v>
      </c>
      <c r="E93" s="9" t="s">
        <v>875</v>
      </c>
      <c r="F93" s="9" t="s">
        <v>876</v>
      </c>
      <c r="G93" s="10" t="s">
        <v>877</v>
      </c>
    </row>
    <row r="94" spans="1:7" ht="34.5" customHeight="1" x14ac:dyDescent="0.3">
      <c r="A94" s="6" t="s">
        <v>73</v>
      </c>
      <c r="B94" s="4"/>
      <c r="C94" s="4"/>
      <c r="D94" s="5"/>
      <c r="E94" s="4"/>
      <c r="F94" s="4"/>
      <c r="G94" s="5"/>
    </row>
    <row r="95" spans="1:7" x14ac:dyDescent="0.25">
      <c r="A95" s="3" t="s">
        <v>28</v>
      </c>
      <c r="B95" s="3" t="s">
        <v>459</v>
      </c>
      <c r="C95" s="3" t="s">
        <v>460</v>
      </c>
      <c r="D95" s="3" t="s">
        <v>461</v>
      </c>
      <c r="E95" s="3" t="s">
        <v>462</v>
      </c>
      <c r="F95" s="3" t="s">
        <v>463</v>
      </c>
      <c r="G95" s="3" t="s">
        <v>464</v>
      </c>
    </row>
    <row r="96" spans="1:7" x14ac:dyDescent="0.25">
      <c r="A96" s="2" t="s">
        <v>74</v>
      </c>
      <c r="B96" s="4" t="s">
        <v>878</v>
      </c>
      <c r="C96" s="4" t="s">
        <v>879</v>
      </c>
      <c r="D96" s="5" t="s">
        <v>880</v>
      </c>
      <c r="E96" s="4" t="s">
        <v>881</v>
      </c>
      <c r="F96" s="4" t="s">
        <v>882</v>
      </c>
      <c r="G96" s="5" t="s">
        <v>883</v>
      </c>
    </row>
    <row r="97" spans="1:7" x14ac:dyDescent="0.25">
      <c r="A97" s="2" t="s">
        <v>75</v>
      </c>
      <c r="B97" s="2" t="s">
        <v>152</v>
      </c>
      <c r="C97" s="2" t="s">
        <v>152</v>
      </c>
      <c r="D97" s="5" t="s">
        <v>38</v>
      </c>
      <c r="E97" s="4" t="s">
        <v>884</v>
      </c>
      <c r="F97" s="2" t="s">
        <v>152</v>
      </c>
      <c r="G97" s="5" t="s">
        <v>114</v>
      </c>
    </row>
    <row r="98" spans="1:7" x14ac:dyDescent="0.25">
      <c r="A98" s="2" t="s">
        <v>76</v>
      </c>
      <c r="B98" s="4" t="s">
        <v>394</v>
      </c>
      <c r="C98" s="4" t="s">
        <v>885</v>
      </c>
      <c r="D98" s="5" t="s">
        <v>886</v>
      </c>
      <c r="E98" s="4" t="s">
        <v>887</v>
      </c>
      <c r="F98" s="4" t="s">
        <v>888</v>
      </c>
      <c r="G98" s="5" t="s">
        <v>889</v>
      </c>
    </row>
    <row r="99" spans="1:7" x14ac:dyDescent="0.25">
      <c r="A99" s="2" t="s">
        <v>77</v>
      </c>
      <c r="B99" s="4" t="s">
        <v>890</v>
      </c>
      <c r="C99" s="4" t="s">
        <v>891</v>
      </c>
      <c r="D99" s="5" t="s">
        <v>892</v>
      </c>
      <c r="E99" s="4" t="s">
        <v>403</v>
      </c>
      <c r="F99" s="4" t="s">
        <v>893</v>
      </c>
      <c r="G99" s="5" t="s">
        <v>894</v>
      </c>
    </row>
    <row r="100" spans="1:7" x14ac:dyDescent="0.25">
      <c r="A100" s="2" t="s">
        <v>78</v>
      </c>
      <c r="B100" s="4" t="s">
        <v>895</v>
      </c>
      <c r="C100" s="4" t="s">
        <v>896</v>
      </c>
      <c r="D100" s="5" t="s">
        <v>897</v>
      </c>
      <c r="E100" s="4" t="s">
        <v>898</v>
      </c>
      <c r="F100" s="4" t="s">
        <v>899</v>
      </c>
      <c r="G100" s="5" t="s">
        <v>900</v>
      </c>
    </row>
    <row r="101" spans="1:7" x14ac:dyDescent="0.25">
      <c r="A101" s="8" t="s">
        <v>72</v>
      </c>
      <c r="B101" s="9" t="s">
        <v>901</v>
      </c>
      <c r="C101" s="9" t="s">
        <v>902</v>
      </c>
      <c r="D101" s="10" t="s">
        <v>903</v>
      </c>
      <c r="E101" s="9" t="s">
        <v>904</v>
      </c>
      <c r="F101" s="9" t="s">
        <v>905</v>
      </c>
      <c r="G101" s="10" t="s">
        <v>906</v>
      </c>
    </row>
    <row r="102" spans="1:7" ht="34.5" customHeight="1" x14ac:dyDescent="0.3">
      <c r="A102" s="6" t="s">
        <v>79</v>
      </c>
      <c r="B102" s="7"/>
      <c r="C102" s="7"/>
      <c r="D102" s="11"/>
      <c r="E102" s="7"/>
      <c r="F102" s="7"/>
      <c r="G102" s="11"/>
    </row>
    <row r="103" spans="1:7" x14ac:dyDescent="0.25">
      <c r="A103" s="13" t="s">
        <v>28</v>
      </c>
      <c r="B103" s="13" t="s">
        <v>459</v>
      </c>
      <c r="C103" s="13" t="s">
        <v>460</v>
      </c>
      <c r="D103" s="13" t="s">
        <v>461</v>
      </c>
      <c r="E103" s="13" t="s">
        <v>462</v>
      </c>
      <c r="F103" s="13" t="s">
        <v>463</v>
      </c>
      <c r="G103" s="13" t="s">
        <v>464</v>
      </c>
    </row>
    <row r="104" spans="1:7" x14ac:dyDescent="0.25">
      <c r="A104" s="14" t="s">
        <v>80</v>
      </c>
      <c r="B104" s="16" t="s">
        <v>489</v>
      </c>
      <c r="C104" s="16" t="s">
        <v>490</v>
      </c>
      <c r="D104" s="17" t="s">
        <v>491</v>
      </c>
      <c r="E104" s="16" t="s">
        <v>492</v>
      </c>
      <c r="F104" s="16" t="s">
        <v>493</v>
      </c>
      <c r="G104" s="17" t="s">
        <v>494</v>
      </c>
    </row>
    <row r="105" spans="1:7" ht="33.75" customHeight="1" x14ac:dyDescent="0.3">
      <c r="A105" s="6" t="s">
        <v>9</v>
      </c>
      <c r="B105" s="4"/>
      <c r="C105" s="4"/>
      <c r="D105" s="5"/>
      <c r="E105" s="4"/>
      <c r="F105" s="4"/>
      <c r="G105" s="5"/>
    </row>
    <row r="106" spans="1:7" x14ac:dyDescent="0.25">
      <c r="A106" s="3" t="s">
        <v>28</v>
      </c>
      <c r="B106" s="3" t="s">
        <v>459</v>
      </c>
      <c r="C106" s="3" t="s">
        <v>460</v>
      </c>
      <c r="D106" s="3" t="s">
        <v>461</v>
      </c>
      <c r="E106" s="3" t="s">
        <v>462</v>
      </c>
      <c r="F106" s="3" t="s">
        <v>463</v>
      </c>
      <c r="G106" s="3" t="s">
        <v>464</v>
      </c>
    </row>
    <row r="107" spans="1:7" x14ac:dyDescent="0.25">
      <c r="A107" s="2" t="s">
        <v>81</v>
      </c>
      <c r="B107" s="2" t="s">
        <v>152</v>
      </c>
      <c r="C107" s="2" t="s">
        <v>152</v>
      </c>
      <c r="D107" s="5" t="s">
        <v>38</v>
      </c>
      <c r="E107" s="2" t="s">
        <v>152</v>
      </c>
      <c r="F107" s="2" t="s">
        <v>152</v>
      </c>
      <c r="G107" s="5" t="s">
        <v>38</v>
      </c>
    </row>
    <row r="108" spans="1:7" x14ac:dyDescent="0.25">
      <c r="A108" s="2" t="s">
        <v>82</v>
      </c>
      <c r="B108" s="2" t="s">
        <v>152</v>
      </c>
      <c r="C108" s="2" t="s">
        <v>152</v>
      </c>
      <c r="D108" s="5" t="s">
        <v>38</v>
      </c>
      <c r="E108" s="2" t="s">
        <v>152</v>
      </c>
      <c r="F108" s="2" t="s">
        <v>152</v>
      </c>
      <c r="G108" s="5" t="s">
        <v>38</v>
      </c>
    </row>
    <row r="109" spans="1:7" x14ac:dyDescent="0.25">
      <c r="A109" s="2" t="s">
        <v>907</v>
      </c>
      <c r="B109" s="4" t="s">
        <v>908</v>
      </c>
      <c r="C109" s="4" t="s">
        <v>909</v>
      </c>
      <c r="D109" s="5" t="s">
        <v>910</v>
      </c>
      <c r="E109" s="4" t="s">
        <v>911</v>
      </c>
      <c r="F109" s="4" t="s">
        <v>912</v>
      </c>
      <c r="G109" s="5" t="s">
        <v>913</v>
      </c>
    </row>
    <row r="110" spans="1:7" x14ac:dyDescent="0.25">
      <c r="A110" s="2" t="s">
        <v>84</v>
      </c>
      <c r="B110" s="4" t="s">
        <v>914</v>
      </c>
      <c r="C110" s="4" t="s">
        <v>915</v>
      </c>
      <c r="D110" s="5" t="s">
        <v>916</v>
      </c>
      <c r="E110" s="4" t="s">
        <v>917</v>
      </c>
      <c r="F110" s="4" t="s">
        <v>918</v>
      </c>
      <c r="G110" s="5" t="s">
        <v>919</v>
      </c>
    </row>
    <row r="111" spans="1:7" x14ac:dyDescent="0.25">
      <c r="A111" s="2" t="s">
        <v>85</v>
      </c>
      <c r="B111" s="4" t="s">
        <v>920</v>
      </c>
      <c r="C111" s="4" t="s">
        <v>921</v>
      </c>
      <c r="D111" s="5" t="s">
        <v>922</v>
      </c>
      <c r="E111" s="4" t="s">
        <v>923</v>
      </c>
      <c r="F111" s="4" t="s">
        <v>924</v>
      </c>
      <c r="G111" s="5" t="s">
        <v>925</v>
      </c>
    </row>
    <row r="112" spans="1:7" x14ac:dyDescent="0.25">
      <c r="A112" s="8" t="s">
        <v>86</v>
      </c>
      <c r="B112" s="9" t="s">
        <v>495</v>
      </c>
      <c r="C112" s="9" t="s">
        <v>496</v>
      </c>
      <c r="D112" s="10" t="s">
        <v>497</v>
      </c>
      <c r="E112" s="9" t="s">
        <v>498</v>
      </c>
      <c r="F112" s="9" t="s">
        <v>499</v>
      </c>
      <c r="G112" s="10" t="s">
        <v>500</v>
      </c>
    </row>
    <row r="113" spans="1:7" ht="34.5" customHeight="1" x14ac:dyDescent="0.3">
      <c r="A113" s="6" t="s">
        <v>10</v>
      </c>
      <c r="B113" s="4"/>
      <c r="C113" s="4"/>
      <c r="D113" s="5"/>
      <c r="E113" s="4"/>
      <c r="F113" s="4"/>
      <c r="G113" s="5"/>
    </row>
    <row r="114" spans="1:7" x14ac:dyDescent="0.25">
      <c r="A114" s="3" t="s">
        <v>28</v>
      </c>
      <c r="B114" s="3" t="s">
        <v>459</v>
      </c>
      <c r="C114" s="3" t="s">
        <v>460</v>
      </c>
      <c r="D114" s="3" t="s">
        <v>461</v>
      </c>
      <c r="E114" s="3" t="s">
        <v>462</v>
      </c>
      <c r="F114" s="3" t="s">
        <v>463</v>
      </c>
      <c r="G114" s="3" t="s">
        <v>464</v>
      </c>
    </row>
    <row r="115" spans="1:7" x14ac:dyDescent="0.25">
      <c r="A115" s="2" t="s">
        <v>90</v>
      </c>
      <c r="B115" s="4" t="s">
        <v>136</v>
      </c>
      <c r="C115" s="4" t="s">
        <v>501</v>
      </c>
      <c r="D115" s="5" t="s">
        <v>502</v>
      </c>
      <c r="E115" s="4" t="s">
        <v>503</v>
      </c>
      <c r="F115" s="4" t="s">
        <v>504</v>
      </c>
      <c r="G115" s="5" t="s">
        <v>505</v>
      </c>
    </row>
    <row r="116" spans="1:7" ht="36.75" customHeight="1" x14ac:dyDescent="0.3">
      <c r="A116" s="6" t="s">
        <v>11</v>
      </c>
      <c r="B116" s="4"/>
      <c r="C116" s="4"/>
      <c r="D116" s="5"/>
      <c r="E116" s="4"/>
      <c r="F116" s="4"/>
      <c r="G116" s="5"/>
    </row>
    <row r="117" spans="1:7" x14ac:dyDescent="0.25">
      <c r="A117" s="3" t="s">
        <v>28</v>
      </c>
      <c r="B117" s="3" t="s">
        <v>459</v>
      </c>
      <c r="C117" s="3" t="s">
        <v>460</v>
      </c>
      <c r="D117" s="3" t="s">
        <v>461</v>
      </c>
      <c r="E117" s="3" t="s">
        <v>462</v>
      </c>
      <c r="F117" s="3" t="s">
        <v>463</v>
      </c>
      <c r="G117" s="3" t="s">
        <v>464</v>
      </c>
    </row>
    <row r="118" spans="1:7" x14ac:dyDescent="0.25">
      <c r="A118" s="2" t="s">
        <v>89</v>
      </c>
      <c r="B118" s="4" t="s">
        <v>926</v>
      </c>
      <c r="C118" s="4" t="s">
        <v>927</v>
      </c>
      <c r="D118" s="5" t="s">
        <v>928</v>
      </c>
      <c r="E118" s="4" t="s">
        <v>929</v>
      </c>
      <c r="F118" s="4" t="s">
        <v>930</v>
      </c>
      <c r="G118" s="5" t="s">
        <v>931</v>
      </c>
    </row>
    <row r="119" spans="1:7" x14ac:dyDescent="0.25">
      <c r="A119" s="2" t="s">
        <v>88</v>
      </c>
      <c r="B119" s="4" t="s">
        <v>932</v>
      </c>
      <c r="C119" s="4" t="s">
        <v>933</v>
      </c>
      <c r="D119" s="5" t="s">
        <v>934</v>
      </c>
      <c r="E119" s="4" t="s">
        <v>935</v>
      </c>
      <c r="F119" s="4" t="s">
        <v>936</v>
      </c>
      <c r="G119" s="5" t="s">
        <v>937</v>
      </c>
    </row>
    <row r="120" spans="1:7" x14ac:dyDescent="0.25">
      <c r="A120" s="8" t="s">
        <v>87</v>
      </c>
      <c r="B120" s="9" t="s">
        <v>506</v>
      </c>
      <c r="C120" s="9" t="s">
        <v>507</v>
      </c>
      <c r="D120" s="10" t="s">
        <v>508</v>
      </c>
      <c r="E120" s="9" t="s">
        <v>509</v>
      </c>
      <c r="F120" s="9" t="s">
        <v>510</v>
      </c>
      <c r="G120" s="10" t="s">
        <v>511</v>
      </c>
    </row>
    <row r="121" spans="1:7" ht="33.75" customHeight="1" x14ac:dyDescent="0.3">
      <c r="A121" s="6" t="s">
        <v>12</v>
      </c>
      <c r="B121" s="4"/>
      <c r="C121" s="4"/>
      <c r="D121" s="5"/>
      <c r="E121" s="4"/>
      <c r="F121" s="4"/>
      <c r="G121" s="5"/>
    </row>
    <row r="122" spans="1:7" x14ac:dyDescent="0.25">
      <c r="A122" s="3" t="s">
        <v>28</v>
      </c>
      <c r="B122" s="3" t="s">
        <v>459</v>
      </c>
      <c r="C122" s="3" t="s">
        <v>460</v>
      </c>
      <c r="D122" s="3" t="s">
        <v>461</v>
      </c>
      <c r="E122" s="3" t="s">
        <v>462</v>
      </c>
      <c r="F122" s="3" t="s">
        <v>463</v>
      </c>
      <c r="G122" s="3" t="s">
        <v>464</v>
      </c>
    </row>
    <row r="123" spans="1:7" x14ac:dyDescent="0.25">
      <c r="A123" s="2" t="s">
        <v>91</v>
      </c>
      <c r="B123" s="4" t="s">
        <v>446</v>
      </c>
      <c r="C123" s="2" t="s">
        <v>447</v>
      </c>
      <c r="D123" s="5" t="s">
        <v>160</v>
      </c>
      <c r="E123" s="4" t="s">
        <v>448</v>
      </c>
      <c r="F123" s="2" t="s">
        <v>152</v>
      </c>
      <c r="G123" s="5" t="s">
        <v>114</v>
      </c>
    </row>
    <row r="124" spans="1:7" x14ac:dyDescent="0.25">
      <c r="A124" s="2" t="s">
        <v>92</v>
      </c>
      <c r="B124" s="4" t="s">
        <v>449</v>
      </c>
      <c r="C124" s="4" t="s">
        <v>450</v>
      </c>
      <c r="D124" s="5" t="s">
        <v>451</v>
      </c>
      <c r="E124" s="4" t="s">
        <v>452</v>
      </c>
      <c r="F124" s="4" t="s">
        <v>450</v>
      </c>
      <c r="G124" s="5" t="s">
        <v>451</v>
      </c>
    </row>
    <row r="125" spans="1:7" x14ac:dyDescent="0.25">
      <c r="A125" s="2" t="s">
        <v>93</v>
      </c>
      <c r="B125" s="4" t="s">
        <v>453</v>
      </c>
      <c r="C125" s="2" t="s">
        <v>454</v>
      </c>
      <c r="D125" s="5" t="s">
        <v>160</v>
      </c>
      <c r="E125" s="4" t="s">
        <v>455</v>
      </c>
      <c r="F125" s="2" t="s">
        <v>152</v>
      </c>
      <c r="G125" s="5" t="s">
        <v>114</v>
      </c>
    </row>
    <row r="126" spans="1:7" x14ac:dyDescent="0.25">
      <c r="A126" s="2" t="s">
        <v>94</v>
      </c>
      <c r="B126" s="4" t="s">
        <v>456</v>
      </c>
      <c r="C126" s="2" t="s">
        <v>152</v>
      </c>
      <c r="D126" s="5" t="s">
        <v>114</v>
      </c>
      <c r="E126" s="4" t="s">
        <v>457</v>
      </c>
      <c r="F126" s="2" t="s">
        <v>152</v>
      </c>
      <c r="G126" s="5" t="s">
        <v>114</v>
      </c>
    </row>
    <row r="127" spans="1:7" x14ac:dyDescent="0.25">
      <c r="A127" s="8" t="s">
        <v>97</v>
      </c>
      <c r="B127" s="9" t="s">
        <v>148</v>
      </c>
      <c r="C127" s="9" t="s">
        <v>149</v>
      </c>
      <c r="D127" s="10" t="s">
        <v>150</v>
      </c>
      <c r="E127" s="9" t="s">
        <v>151</v>
      </c>
      <c r="F127" s="9" t="s">
        <v>450</v>
      </c>
      <c r="G127" s="10" t="s">
        <v>160</v>
      </c>
    </row>
    <row r="128" spans="1:7" ht="35.25" customHeight="1" x14ac:dyDescent="0.3">
      <c r="A128" s="6" t="s">
        <v>938</v>
      </c>
      <c r="B128" s="4"/>
      <c r="C128" s="4"/>
      <c r="D128" s="5"/>
      <c r="E128" s="4"/>
      <c r="F128" s="4"/>
      <c r="G128" s="5"/>
    </row>
    <row r="129" spans="1:7" x14ac:dyDescent="0.25">
      <c r="A129" s="3" t="s">
        <v>28</v>
      </c>
      <c r="B129" s="3" t="s">
        <v>459</v>
      </c>
      <c r="C129" s="3" t="s">
        <v>460</v>
      </c>
      <c r="D129" s="3" t="s">
        <v>461</v>
      </c>
      <c r="E129" s="3" t="s">
        <v>462</v>
      </c>
      <c r="F129" s="3" t="s">
        <v>463</v>
      </c>
      <c r="G129" s="3" t="s">
        <v>464</v>
      </c>
    </row>
    <row r="130" spans="1:7" x14ac:dyDescent="0.25">
      <c r="A130" s="8" t="s">
        <v>96</v>
      </c>
      <c r="B130" s="9" t="s">
        <v>512</v>
      </c>
      <c r="C130" s="9" t="s">
        <v>513</v>
      </c>
      <c r="D130" s="10" t="s">
        <v>514</v>
      </c>
      <c r="E130" s="9" t="s">
        <v>515</v>
      </c>
      <c r="F130" s="9" t="s">
        <v>516</v>
      </c>
      <c r="G130" s="10" t="s">
        <v>517</v>
      </c>
    </row>
  </sheetData>
  <sheetProtection algorithmName="SHA-512" hashValue="ivx+bgN564h4amDbjial/FU3T91/q9mGUXPtiUJkwrSH2Bm+NJ2pQBbhFZMkpWcqcEGHQRUCaDRn2s+0Vnuqlg==" saltValue="sgI/vimfvYoD04SVtWgCPA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scale="37" fitToHeight="0" orientation="portrait" r:id="rId1"/>
  <rowBreaks count="1" manualBreakCount="1">
    <brk id="104" max="16383" man="1"/>
  </rowBreaks>
  <tableParts count="1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9F354-B111-4567-AF11-EDF1687CD86A}">
  <sheetPr>
    <pageSetUpPr fitToPage="1"/>
  </sheetPr>
  <dimension ref="A1:I54"/>
  <sheetViews>
    <sheetView workbookViewId="0">
      <selection activeCell="G14" sqref="G14"/>
    </sheetView>
  </sheetViews>
  <sheetFormatPr defaultRowHeight="15" x14ac:dyDescent="0.25"/>
  <cols>
    <col min="1" max="1" width="49.5703125" style="2" customWidth="1"/>
    <col min="2" max="2" width="9.7109375" style="2" customWidth="1"/>
    <col min="3" max="3" width="14" style="2" customWidth="1"/>
    <col min="4" max="4" width="32.42578125" style="2" customWidth="1"/>
    <col min="5" max="5" width="13.140625" style="2" customWidth="1"/>
    <col min="6" max="6" width="21.85546875" style="2" bestFit="1" customWidth="1"/>
    <col min="7" max="8" width="29.42578125" style="2" bestFit="1" customWidth="1"/>
    <col min="9" max="16384" width="9.140625" style="2"/>
  </cols>
  <sheetData>
    <row r="1" spans="1:9" ht="24" x14ac:dyDescent="0.4">
      <c r="A1" s="1" t="s">
        <v>939</v>
      </c>
    </row>
    <row r="2" spans="1:9" x14ac:dyDescent="0.25">
      <c r="A2" s="2" t="s">
        <v>940</v>
      </c>
    </row>
    <row r="3" spans="1:9" ht="35.25" customHeight="1" x14ac:dyDescent="0.3">
      <c r="A3" s="6" t="s">
        <v>941</v>
      </c>
    </row>
    <row r="4" spans="1:9" x14ac:dyDescent="0.25">
      <c r="A4" s="3" t="s">
        <v>28</v>
      </c>
      <c r="B4" s="3" t="s">
        <v>942</v>
      </c>
      <c r="C4" s="3" t="s">
        <v>943</v>
      </c>
      <c r="D4" s="18" t="s">
        <v>944</v>
      </c>
      <c r="E4" s="3" t="s">
        <v>945</v>
      </c>
      <c r="F4" s="3" t="s">
        <v>946</v>
      </c>
      <c r="G4" s="3"/>
      <c r="I4" s="19"/>
    </row>
    <row r="5" spans="1:9" x14ac:dyDescent="0.25">
      <c r="A5" s="8" t="s">
        <v>947</v>
      </c>
      <c r="B5" s="20">
        <f>B6</f>
        <v>46078</v>
      </c>
      <c r="C5" s="9">
        <v>45500000</v>
      </c>
      <c r="D5" s="9">
        <v>10283313.486110004</v>
      </c>
      <c r="E5" s="9">
        <v>12065740.9</v>
      </c>
      <c r="F5" s="21">
        <f>(E5-D5)/D5</f>
        <v>0.17333201173897672</v>
      </c>
      <c r="G5" s="5"/>
      <c r="I5" s="19"/>
    </row>
    <row r="6" spans="1:9" x14ac:dyDescent="0.25">
      <c r="A6" s="2" t="s">
        <v>84</v>
      </c>
      <c r="B6" s="22">
        <v>46078</v>
      </c>
      <c r="C6" s="4">
        <v>38000000</v>
      </c>
      <c r="D6" s="4">
        <v>8722699.0595538709</v>
      </c>
      <c r="E6" s="4">
        <v>9755492.3399999999</v>
      </c>
      <c r="F6" s="23">
        <f t="shared" ref="F6:F14" si="0">(E6-D6)/D6</f>
        <v>0.11840294768795473</v>
      </c>
      <c r="G6" s="5"/>
      <c r="I6" s="19"/>
    </row>
    <row r="7" spans="1:9" x14ac:dyDescent="0.25">
      <c r="A7" s="2" t="s">
        <v>948</v>
      </c>
      <c r="B7" s="22">
        <v>46078</v>
      </c>
      <c r="C7" s="4">
        <v>7500000</v>
      </c>
      <c r="D7" s="4">
        <v>1560614.426556133</v>
      </c>
      <c r="E7" s="4">
        <v>2310248.56</v>
      </c>
      <c r="F7" s="23">
        <f t="shared" si="0"/>
        <v>0.48034551051672203</v>
      </c>
      <c r="G7" s="5"/>
      <c r="I7" s="19"/>
    </row>
    <row r="8" spans="1:9" x14ac:dyDescent="0.25">
      <c r="A8" s="2" t="s">
        <v>949</v>
      </c>
      <c r="B8" s="22">
        <v>46106</v>
      </c>
      <c r="C8" s="4">
        <v>14750000</v>
      </c>
      <c r="D8" s="4">
        <v>4896257.6346774865</v>
      </c>
      <c r="E8" s="4">
        <v>5234304.34</v>
      </c>
      <c r="F8" s="23">
        <f>(E8-D8)/D8</f>
        <v>6.9041854114929607E-2</v>
      </c>
      <c r="G8" s="10"/>
      <c r="I8" s="19"/>
    </row>
    <row r="9" spans="1:9" x14ac:dyDescent="0.25">
      <c r="A9" s="2" t="s">
        <v>950</v>
      </c>
      <c r="B9" s="22">
        <v>46106</v>
      </c>
      <c r="C9" s="4">
        <v>4500000</v>
      </c>
      <c r="D9" s="4">
        <v>2594009.1344914762</v>
      </c>
      <c r="E9" s="4">
        <v>2505216.5099999998</v>
      </c>
      <c r="F9" s="23">
        <f t="shared" si="0"/>
        <v>-3.4229881194648593E-2</v>
      </c>
      <c r="G9" s="5"/>
      <c r="I9" s="19"/>
    </row>
    <row r="10" spans="1:9" x14ac:dyDescent="0.25">
      <c r="A10" s="2" t="s">
        <v>951</v>
      </c>
      <c r="B10" s="22">
        <v>46047</v>
      </c>
      <c r="C10" s="4">
        <v>702600</v>
      </c>
      <c r="D10" s="4">
        <v>136075.92656893749</v>
      </c>
      <c r="E10" s="4">
        <v>135684.85999999999</v>
      </c>
      <c r="F10" s="23">
        <f t="shared" si="0"/>
        <v>-2.8738850346125217E-3</v>
      </c>
      <c r="G10" s="5"/>
      <c r="I10" s="19"/>
    </row>
    <row r="11" spans="1:9" x14ac:dyDescent="0.25">
      <c r="A11" s="2" t="s">
        <v>952</v>
      </c>
      <c r="B11" s="22">
        <v>46137</v>
      </c>
      <c r="C11" s="4">
        <v>1800000</v>
      </c>
      <c r="D11" s="4">
        <v>632645.95493555418</v>
      </c>
      <c r="E11" s="4">
        <v>499019</v>
      </c>
      <c r="F11" s="23">
        <f>(E11-D11)/D11</f>
        <v>-0.21121917226067838</v>
      </c>
      <c r="G11" s="5"/>
      <c r="I11" s="19"/>
    </row>
    <row r="12" spans="1:9" x14ac:dyDescent="0.25">
      <c r="A12" s="2" t="s">
        <v>953</v>
      </c>
      <c r="B12" s="22">
        <v>46137</v>
      </c>
      <c r="C12" s="4">
        <v>5354000</v>
      </c>
      <c r="D12" s="4">
        <v>1789196.8404136621</v>
      </c>
      <c r="E12" s="4">
        <v>4419990.8600000003</v>
      </c>
      <c r="F12" s="23">
        <f t="shared" si="0"/>
        <v>1.4703770765535775</v>
      </c>
      <c r="G12" s="5"/>
      <c r="I12" s="19"/>
    </row>
    <row r="13" spans="1:9" x14ac:dyDescent="0.25">
      <c r="A13" s="2" t="s">
        <v>954</v>
      </c>
      <c r="B13" s="22">
        <v>46137</v>
      </c>
      <c r="C13" s="4">
        <v>4316667</v>
      </c>
      <c r="D13" s="4">
        <v>1811096.8641940816</v>
      </c>
      <c r="E13" s="4">
        <v>1940634.08</v>
      </c>
      <c r="F13" s="23">
        <f t="shared" si="0"/>
        <v>7.1524178726664125E-2</v>
      </c>
      <c r="G13" s="5"/>
    </row>
    <row r="14" spans="1:9" x14ac:dyDescent="0.25">
      <c r="A14" s="8" t="s">
        <v>955</v>
      </c>
      <c r="B14" s="24" t="s">
        <v>956</v>
      </c>
      <c r="C14" s="9">
        <v>76923267</v>
      </c>
      <c r="D14" s="9">
        <v>22142595.841391202</v>
      </c>
      <c r="E14" s="9">
        <v>26800590.549999997</v>
      </c>
      <c r="F14" s="21">
        <f t="shared" si="0"/>
        <v>0.21036353379587028</v>
      </c>
      <c r="G14" s="10"/>
    </row>
    <row r="15" spans="1:9" ht="36.75" customHeight="1" x14ac:dyDescent="0.3">
      <c r="A15" s="6" t="s">
        <v>957</v>
      </c>
      <c r="B15" s="7"/>
      <c r="C15" s="7"/>
      <c r="D15" s="11"/>
      <c r="E15" s="7"/>
      <c r="F15" s="4"/>
      <c r="G15" s="5"/>
    </row>
    <row r="16" spans="1:9" x14ac:dyDescent="0.25">
      <c r="A16" s="3" t="s">
        <v>28</v>
      </c>
      <c r="B16" s="3" t="s">
        <v>942</v>
      </c>
      <c r="C16" s="3" t="s">
        <v>943</v>
      </c>
      <c r="D16" s="18" t="s">
        <v>944</v>
      </c>
      <c r="E16" s="3" t="s">
        <v>945</v>
      </c>
      <c r="F16" s="3" t="s">
        <v>946</v>
      </c>
      <c r="G16" s="3"/>
    </row>
    <row r="17" spans="1:8" x14ac:dyDescent="0.25">
      <c r="A17" s="2" t="s">
        <v>958</v>
      </c>
      <c r="B17" s="22">
        <v>46078</v>
      </c>
      <c r="C17" s="4">
        <v>42967426</v>
      </c>
      <c r="D17" s="4">
        <v>9851679.085544765</v>
      </c>
      <c r="E17" s="4">
        <v>11982908.379999999</v>
      </c>
      <c r="F17" s="25">
        <f>(E17-D17)/D17</f>
        <v>0.21633157921093449</v>
      </c>
      <c r="G17" s="5"/>
    </row>
    <row r="18" spans="1:8" x14ac:dyDescent="0.25">
      <c r="A18" s="2" t="s">
        <v>85</v>
      </c>
      <c r="B18" s="22">
        <v>46106</v>
      </c>
      <c r="C18" s="4">
        <v>17025245</v>
      </c>
      <c r="D18" s="4">
        <v>4836214.0756324856</v>
      </c>
      <c r="E18" s="4">
        <v>5445725.5899999999</v>
      </c>
      <c r="F18" s="25">
        <f>(E18-D18)/D18</f>
        <v>0.12603071428094334</v>
      </c>
      <c r="G18" s="5"/>
    </row>
    <row r="19" spans="1:8" x14ac:dyDescent="0.25">
      <c r="A19" s="2" t="s">
        <v>959</v>
      </c>
      <c r="B19" s="22">
        <v>46078</v>
      </c>
      <c r="C19" s="4">
        <v>12215076</v>
      </c>
      <c r="D19" s="4">
        <v>2819055.0785380006</v>
      </c>
      <c r="E19" s="4">
        <v>3285725</v>
      </c>
      <c r="F19" s="25">
        <f>(E19-D19)/D19</f>
        <v>0.16554125707399114</v>
      </c>
      <c r="G19" s="5"/>
    </row>
    <row r="20" spans="1:8" ht="33.75" customHeight="1" x14ac:dyDescent="0.3">
      <c r="A20" s="6" t="s">
        <v>960</v>
      </c>
      <c r="B20" s="4"/>
      <c r="C20" s="4"/>
      <c r="D20" s="5"/>
      <c r="E20" s="4"/>
      <c r="F20" s="4"/>
      <c r="G20" s="5"/>
      <c r="H20" s="4"/>
    </row>
    <row r="21" spans="1:8" x14ac:dyDescent="0.25">
      <c r="A21" s="3" t="s">
        <v>28</v>
      </c>
      <c r="B21" s="3" t="s">
        <v>942</v>
      </c>
      <c r="C21" s="3" t="s">
        <v>943</v>
      </c>
      <c r="D21" s="18" t="s">
        <v>944</v>
      </c>
      <c r="E21" s="3" t="s">
        <v>945</v>
      </c>
      <c r="F21" s="3" t="s">
        <v>946</v>
      </c>
      <c r="G21" s="3"/>
      <c r="H21" s="4"/>
    </row>
    <row r="22" spans="1:8" x14ac:dyDescent="0.25">
      <c r="A22" s="2" t="s">
        <v>961</v>
      </c>
      <c r="B22" s="22">
        <v>46137</v>
      </c>
      <c r="C22" s="4">
        <v>196296135.59999999</v>
      </c>
      <c r="D22" s="4">
        <v>83048365.061538458</v>
      </c>
      <c r="E22" s="4">
        <v>83962911.969999999</v>
      </c>
      <c r="F22" s="23">
        <f>(E22-D22)/D22</f>
        <v>1.1012220502882458E-2</v>
      </c>
      <c r="G22" s="5"/>
      <c r="H22" s="4"/>
    </row>
    <row r="23" spans="1:8" x14ac:dyDescent="0.25">
      <c r="A23" s="2" t="s">
        <v>962</v>
      </c>
      <c r="B23" s="22">
        <v>46137</v>
      </c>
      <c r="C23" s="4">
        <v>7085427.6699999999</v>
      </c>
      <c r="D23" s="4">
        <v>2997680.9373076926</v>
      </c>
      <c r="E23" s="4">
        <v>3696612.12</v>
      </c>
      <c r="F23" s="23">
        <f>(E23-D23)/D23</f>
        <v>0.23315729635991167</v>
      </c>
      <c r="G23" s="5"/>
    </row>
    <row r="24" spans="1:8" x14ac:dyDescent="0.25">
      <c r="A24" s="2" t="s">
        <v>963</v>
      </c>
      <c r="B24" s="22">
        <v>46137</v>
      </c>
      <c r="C24" s="4">
        <v>3123608</v>
      </c>
      <c r="D24" s="4">
        <v>1031396.1997852428</v>
      </c>
      <c r="E24" s="4">
        <v>913428.06</v>
      </c>
      <c r="F24" s="23">
        <f>(E24-D24)/D24</f>
        <v>-0.11437713248294501</v>
      </c>
      <c r="G24" s="5"/>
    </row>
    <row r="25" spans="1:8" x14ac:dyDescent="0.25">
      <c r="A25" s="2" t="s">
        <v>964</v>
      </c>
      <c r="B25" s="22">
        <v>46137</v>
      </c>
      <c r="C25" s="4">
        <v>1806454</v>
      </c>
      <c r="D25" s="4">
        <v>614479.95097243448</v>
      </c>
      <c r="E25" s="4">
        <v>678890.22</v>
      </c>
      <c r="F25" s="23">
        <f>(E25-D25)/D25</f>
        <v>0.10482078207048764</v>
      </c>
      <c r="G25" s="5"/>
    </row>
    <row r="26" spans="1:8" ht="32.25" customHeight="1" x14ac:dyDescent="0.3">
      <c r="A26" s="6" t="s">
        <v>965</v>
      </c>
      <c r="B26" s="26"/>
      <c r="C26" s="4"/>
      <c r="D26" s="5"/>
      <c r="E26" s="4"/>
      <c r="F26" s="4"/>
      <c r="G26" s="5"/>
    </row>
    <row r="27" spans="1:8" x14ac:dyDescent="0.25">
      <c r="A27" s="2" t="s">
        <v>28</v>
      </c>
      <c r="B27" s="4" t="s">
        <v>942</v>
      </c>
      <c r="C27" s="4" t="s">
        <v>966</v>
      </c>
      <c r="D27" s="5" t="s">
        <v>967</v>
      </c>
      <c r="E27" s="4" t="s">
        <v>968</v>
      </c>
      <c r="F27" s="4"/>
      <c r="G27" s="5"/>
    </row>
    <row r="28" spans="1:8" x14ac:dyDescent="0.25">
      <c r="A28" s="2" t="s">
        <v>1</v>
      </c>
      <c r="B28" s="22">
        <v>46106</v>
      </c>
      <c r="C28" s="27">
        <v>4.5999999999999999E-2</v>
      </c>
      <c r="D28" s="27">
        <v>0.06</v>
      </c>
      <c r="E28" s="23">
        <f>+(D28-C28)/C28</f>
        <v>0.30434782608695649</v>
      </c>
      <c r="G28" s="5"/>
    </row>
    <row r="29" spans="1:8" x14ac:dyDescent="0.25">
      <c r="A29" s="2" t="s">
        <v>969</v>
      </c>
      <c r="B29" s="22">
        <v>46106</v>
      </c>
      <c r="C29" s="27">
        <v>0.05</v>
      </c>
      <c r="D29" s="27">
        <v>5.1999999999999998E-2</v>
      </c>
      <c r="E29" s="23">
        <f>+(D29-C29)/C29</f>
        <v>3.9999999999999897E-2</v>
      </c>
      <c r="G29" s="5"/>
    </row>
    <row r="30" spans="1:8" ht="32.25" customHeight="1" x14ac:dyDescent="0.3">
      <c r="A30" s="6" t="s">
        <v>970</v>
      </c>
      <c r="B30" s="4"/>
      <c r="C30" s="4"/>
      <c r="D30" s="5"/>
      <c r="E30" s="4"/>
      <c r="F30" s="4"/>
      <c r="G30" s="5"/>
    </row>
    <row r="31" spans="1:8" x14ac:dyDescent="0.25">
      <c r="A31" s="2" t="s">
        <v>28</v>
      </c>
      <c r="B31" s="4" t="s">
        <v>942</v>
      </c>
      <c r="C31" s="4" t="s">
        <v>966</v>
      </c>
      <c r="D31" s="5" t="s">
        <v>967</v>
      </c>
      <c r="E31" s="4" t="s">
        <v>968</v>
      </c>
      <c r="G31" s="5"/>
    </row>
    <row r="32" spans="1:8" x14ac:dyDescent="0.25">
      <c r="A32" s="2" t="s">
        <v>971</v>
      </c>
      <c r="B32" s="22">
        <v>46106</v>
      </c>
      <c r="C32" s="4">
        <v>363093</v>
      </c>
      <c r="D32" s="4">
        <v>364058</v>
      </c>
      <c r="E32" s="23">
        <f t="shared" ref="E32:E33" si="1">(D32-C32)/C32</f>
        <v>2.6577213000526035E-3</v>
      </c>
      <c r="G32" s="5"/>
    </row>
    <row r="33" spans="1:7" x14ac:dyDescent="0.25">
      <c r="A33" s="2" t="s">
        <v>972</v>
      </c>
      <c r="B33" s="22">
        <v>46106</v>
      </c>
      <c r="C33" s="4">
        <v>6616998</v>
      </c>
      <c r="D33" s="4">
        <v>6551183</v>
      </c>
      <c r="E33" s="28">
        <f t="shared" si="1"/>
        <v>-9.9463533161110226E-3</v>
      </c>
      <c r="F33" s="4"/>
      <c r="G33" s="5"/>
    </row>
    <row r="34" spans="1:7" ht="33" customHeight="1" x14ac:dyDescent="0.3">
      <c r="A34" s="6" t="s">
        <v>973</v>
      </c>
      <c r="B34" s="29"/>
      <c r="E34" s="27"/>
      <c r="F34" s="4"/>
      <c r="G34" s="5"/>
    </row>
    <row r="35" spans="1:7" x14ac:dyDescent="0.25">
      <c r="A35" s="2" t="s">
        <v>28</v>
      </c>
      <c r="B35" s="4" t="s">
        <v>942</v>
      </c>
      <c r="C35" s="4" t="s">
        <v>966</v>
      </c>
      <c r="D35" s="5" t="s">
        <v>967</v>
      </c>
      <c r="E35" s="4" t="s">
        <v>968</v>
      </c>
      <c r="F35" s="4"/>
      <c r="G35" s="5"/>
    </row>
    <row r="36" spans="1:7" x14ac:dyDescent="0.25">
      <c r="A36" s="2" t="s">
        <v>974</v>
      </c>
      <c r="B36" s="22">
        <v>46138</v>
      </c>
      <c r="C36" s="2">
        <v>320.79500000000002</v>
      </c>
      <c r="D36" s="2">
        <v>333.02</v>
      </c>
      <c r="E36" s="23">
        <f>(D36-C36)/C36</f>
        <v>3.8108449321217493E-2</v>
      </c>
      <c r="F36" s="4"/>
      <c r="G36" s="5"/>
    </row>
    <row r="37" spans="1:7" x14ac:dyDescent="0.25">
      <c r="A37" s="2" t="s">
        <v>975</v>
      </c>
      <c r="B37" s="22">
        <v>46138</v>
      </c>
      <c r="C37" s="27">
        <v>4.3299999999999998E-2</v>
      </c>
      <c r="D37" s="27">
        <v>3.6400000000000002E-2</v>
      </c>
      <c r="E37" s="23">
        <f>(D37-C37)/C37</f>
        <v>-0.15935334872979207</v>
      </c>
      <c r="F37" s="4"/>
      <c r="G37" s="5"/>
    </row>
    <row r="38" spans="1:7" x14ac:dyDescent="0.25">
      <c r="A38" s="2" t="s">
        <v>976</v>
      </c>
      <c r="B38" s="22">
        <v>46138</v>
      </c>
      <c r="C38" s="4">
        <v>40669.360000000001</v>
      </c>
      <c r="D38" s="4">
        <v>49652.14</v>
      </c>
      <c r="E38" s="23">
        <f>(D38-C38)/C38</f>
        <v>0.22087340444993475</v>
      </c>
      <c r="F38" s="4"/>
      <c r="G38" s="5"/>
    </row>
    <row r="39" spans="1:7" x14ac:dyDescent="0.25">
      <c r="B39" s="26"/>
      <c r="F39" s="4"/>
      <c r="G39" s="5"/>
    </row>
    <row r="40" spans="1:7" x14ac:dyDescent="0.25">
      <c r="B40" s="26"/>
    </row>
    <row r="41" spans="1:7" x14ac:dyDescent="0.25">
      <c r="B41" s="26"/>
      <c r="F41" s="4"/>
      <c r="G41" s="5"/>
    </row>
    <row r="42" spans="1:7" x14ac:dyDescent="0.25">
      <c r="C42" s="4"/>
      <c r="E42" s="4"/>
      <c r="F42" s="4"/>
      <c r="G42" s="5"/>
    </row>
    <row r="43" spans="1:7" x14ac:dyDescent="0.25">
      <c r="B43" s="4"/>
      <c r="C43" s="4"/>
      <c r="D43" s="5"/>
      <c r="E43" s="4"/>
      <c r="F43" s="4"/>
      <c r="G43" s="5"/>
    </row>
    <row r="44" spans="1:7" x14ac:dyDescent="0.25">
      <c r="B44" s="4"/>
      <c r="C44" s="4"/>
      <c r="D44" s="5"/>
      <c r="E44" s="4"/>
      <c r="F44" s="4"/>
      <c r="G44" s="5"/>
    </row>
    <row r="45" spans="1:7" x14ac:dyDescent="0.25">
      <c r="B45" s="4"/>
      <c r="C45" s="4"/>
      <c r="D45" s="5"/>
      <c r="E45" s="4"/>
      <c r="F45" s="4"/>
      <c r="G45" s="5"/>
    </row>
    <row r="46" spans="1:7" x14ac:dyDescent="0.25">
      <c r="B46" s="4"/>
      <c r="D46" s="5"/>
      <c r="E46" s="4"/>
      <c r="G46" s="5"/>
    </row>
    <row r="47" spans="1:7" x14ac:dyDescent="0.25">
      <c r="B47" s="4"/>
      <c r="C47" s="4"/>
      <c r="D47" s="5"/>
      <c r="E47" s="4"/>
      <c r="F47" s="4"/>
      <c r="G47" s="5"/>
    </row>
    <row r="48" spans="1:7" x14ac:dyDescent="0.25">
      <c r="B48" s="4"/>
      <c r="D48" s="5"/>
      <c r="E48" s="4"/>
      <c r="F48" s="4"/>
      <c r="G48" s="5"/>
    </row>
    <row r="49" spans="1:7" x14ac:dyDescent="0.25">
      <c r="B49" s="4"/>
      <c r="D49" s="5"/>
      <c r="E49" s="4"/>
      <c r="G49" s="5"/>
    </row>
    <row r="50" spans="1:7" x14ac:dyDescent="0.25">
      <c r="C50" s="4"/>
      <c r="E50" s="4"/>
      <c r="F50" s="4"/>
      <c r="G50" s="5"/>
    </row>
    <row r="51" spans="1:7" x14ac:dyDescent="0.25">
      <c r="B51" s="4"/>
      <c r="D51" s="5"/>
      <c r="E51" s="4"/>
      <c r="G51" s="5"/>
    </row>
    <row r="52" spans="1:7" x14ac:dyDescent="0.25">
      <c r="B52" s="4"/>
      <c r="D52" s="5"/>
      <c r="E52" s="4"/>
      <c r="G52" s="5"/>
    </row>
    <row r="53" spans="1:7" x14ac:dyDescent="0.25">
      <c r="B53" s="4"/>
      <c r="D53" s="5"/>
      <c r="E53" s="4"/>
      <c r="G53" s="5"/>
    </row>
    <row r="54" spans="1:7" x14ac:dyDescent="0.25">
      <c r="A54" s="8"/>
      <c r="B54" s="9"/>
      <c r="C54" s="9"/>
      <c r="D54" s="10"/>
      <c r="E54" s="9"/>
      <c r="F54" s="9"/>
      <c r="G54" s="10"/>
    </row>
  </sheetData>
  <sheetProtection algorithmName="SHA-512" hashValue="6N/anrT8l1EmVOco5jFfPNNd5D95cqh5YzlR+JPkdfyqNeB4d6yBh42LwxH0Lh4TUwYLUgZhaEdPD/oJLGAHVg==" saltValue="RxPC/9HPTng6ItQr5jsfTg==" spinCount="100000" sheet="1" formatCells="0" formatColumns="0" formatRows="0" insertColumns="0" insertRows="0" insertHyperlinks="0" deleteColumns="0" deleteRows="0" sort="0" autoFilter="0" pivotTables="0"/>
  <conditionalFormatting sqref="E28:E29">
    <cfRule type="cellIs" dxfId="71" priority="20" stopIfTrue="1" operator="lessThan">
      <formula>-0.05</formula>
    </cfRule>
    <cfRule type="cellIs" dxfId="70" priority="22" stopIfTrue="1" operator="between">
      <formula>-0.05</formula>
      <formula>0.05</formula>
    </cfRule>
    <cfRule type="cellIs" dxfId="69" priority="21" stopIfTrue="1" operator="greaterThan">
      <formula>0.05</formula>
    </cfRule>
    <cfRule type="cellIs" dxfId="68" priority="17" stopIfTrue="1" operator="lessThan">
      <formula>-0.05</formula>
    </cfRule>
    <cfRule type="cellIs" dxfId="67" priority="18" stopIfTrue="1" operator="greaterThan">
      <formula>0.05</formula>
    </cfRule>
    <cfRule type="cellIs" dxfId="66" priority="19" stopIfTrue="1" operator="between">
      <formula>-0.05</formula>
      <formula>0.05</formula>
    </cfRule>
  </conditionalFormatting>
  <conditionalFormatting sqref="E32">
    <cfRule type="cellIs" dxfId="65" priority="6" operator="greaterThan">
      <formula>0.05</formula>
    </cfRule>
    <cfRule type="cellIs" dxfId="64" priority="7" operator="greaterThan">
      <formula>0.061</formula>
    </cfRule>
    <cfRule type="cellIs" dxfId="63" priority="8" stopIfTrue="1" operator="lessThan">
      <formula>-0.05</formula>
    </cfRule>
    <cfRule type="cellIs" dxfId="62" priority="9" stopIfTrue="1" operator="greaterThan">
      <formula>0.05</formula>
    </cfRule>
    <cfRule type="cellIs" dxfId="61" priority="10" stopIfTrue="1" operator="between">
      <formula>-0.05</formula>
      <formula>0.05</formula>
    </cfRule>
    <cfRule type="cellIs" dxfId="60" priority="11" stopIfTrue="1" operator="lessThan">
      <formula>-0.05</formula>
    </cfRule>
    <cfRule type="cellIs" dxfId="59" priority="12" stopIfTrue="1" operator="greaterThan">
      <formula>0.05</formula>
    </cfRule>
  </conditionalFormatting>
  <conditionalFormatting sqref="E32:E33">
    <cfRule type="cellIs" dxfId="58" priority="13" stopIfTrue="1" operator="between">
      <formula>-0.05</formula>
      <formula>0.05</formula>
    </cfRule>
  </conditionalFormatting>
  <conditionalFormatting sqref="E33">
    <cfRule type="cellIs" dxfId="57" priority="14" stopIfTrue="1" operator="lessThan">
      <formula>-0.005</formula>
    </cfRule>
    <cfRule type="cellIs" dxfId="56" priority="15" stopIfTrue="1" operator="lessThan">
      <formula>"-"</formula>
    </cfRule>
    <cfRule type="cellIs" dxfId="55" priority="16" stopIfTrue="1" operator="greaterThan">
      <formula>0.05</formula>
    </cfRule>
  </conditionalFormatting>
  <conditionalFormatting sqref="E36:E37">
    <cfRule type="cellIs" dxfId="54" priority="4" stopIfTrue="1" operator="lessThan">
      <formula>-0.05</formula>
    </cfRule>
    <cfRule type="cellIs" dxfId="53" priority="5" stopIfTrue="1" operator="greaterThan">
      <formula>0.05</formula>
    </cfRule>
  </conditionalFormatting>
  <conditionalFormatting sqref="E36:E38">
    <cfRule type="cellIs" dxfId="52" priority="1" stopIfTrue="1" operator="between">
      <formula>-0.05</formula>
      <formula>0.05</formula>
    </cfRule>
  </conditionalFormatting>
  <conditionalFormatting sqref="E38">
    <cfRule type="cellIs" dxfId="51" priority="3" stopIfTrue="1" operator="greaterThan">
      <formula>0.05</formula>
    </cfRule>
    <cfRule type="cellIs" dxfId="50" priority="2" stopIfTrue="1" operator="lessThan">
      <formula>0.05</formula>
    </cfRule>
  </conditionalFormatting>
  <conditionalFormatting sqref="F5:F14">
    <cfRule type="cellIs" dxfId="49" priority="37" stopIfTrue="1" operator="between">
      <formula>-0.05</formula>
      <formula>0.05</formula>
    </cfRule>
    <cfRule type="cellIs" dxfId="48" priority="38" stopIfTrue="1" operator="lessThan">
      <formula>0.05</formula>
    </cfRule>
    <cfRule type="cellIs" dxfId="47" priority="39" stopIfTrue="1" operator="greaterThan">
      <formula>0.05</formula>
    </cfRule>
  </conditionalFormatting>
  <conditionalFormatting sqref="F17:F19">
    <cfRule type="cellIs" dxfId="46" priority="29" stopIfTrue="1" operator="between">
      <formula>-0.05</formula>
      <formula>0.05</formula>
    </cfRule>
    <cfRule type="cellIs" dxfId="45" priority="30" stopIfTrue="1" operator="lessThan">
      <formula>-0.05</formula>
    </cfRule>
    <cfRule type="cellIs" dxfId="44" priority="31" stopIfTrue="1" operator="greaterThan">
      <formula>0.05</formula>
    </cfRule>
    <cfRule type="cellIs" dxfId="43" priority="32" stopIfTrue="1" operator="lessThan">
      <formula>-0.05</formula>
    </cfRule>
    <cfRule type="cellIs" dxfId="42" priority="33" stopIfTrue="1" operator="lessThan">
      <formula>"-"</formula>
    </cfRule>
    <cfRule type="cellIs" dxfId="41" priority="34" stopIfTrue="1" operator="greaterThan">
      <formula>0.05</formula>
    </cfRule>
    <cfRule type="cellIs" dxfId="40" priority="35" stopIfTrue="1" operator="lessThan">
      <formula>-0.05</formula>
    </cfRule>
    <cfRule type="cellIs" dxfId="39" priority="36" stopIfTrue="1" operator="greaterThan">
      <formula>0.05</formula>
    </cfRule>
  </conditionalFormatting>
  <conditionalFormatting sqref="F22:F25">
    <cfRule type="cellIs" dxfId="38" priority="23" stopIfTrue="1" operator="between">
      <formula>-0.05</formula>
      <formula>0.05</formula>
    </cfRule>
    <cfRule type="cellIs" dxfId="37" priority="24" stopIfTrue="1" operator="lessThan">
      <formula>-0.05</formula>
    </cfRule>
    <cfRule type="cellIs" dxfId="36" priority="25" stopIfTrue="1" operator="greaterThan">
      <formula>0.05</formula>
    </cfRule>
    <cfRule type="cellIs" dxfId="35" priority="26" stopIfTrue="1" operator="between">
      <formula>-0.05</formula>
      <formula>0.05</formula>
    </cfRule>
    <cfRule type="cellIs" dxfId="34" priority="27" stopIfTrue="1" operator="lessThan">
      <formula>-0.05</formula>
    </cfRule>
    <cfRule type="cellIs" dxfId="33" priority="28" stopIfTrue="1" operator="greaterThan">
      <formula>0.05</formula>
    </cfRule>
  </conditionalFormatting>
  <pageMargins left="0.7" right="0.7" top="0.75" bottom="0.75" header="0.3" footer="0.3"/>
  <pageSetup scale="64" fitToHeight="0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01EF0-70C9-4C94-9334-A2446EC5B046}">
  <sheetPr>
    <pageSetUpPr fitToPage="1"/>
  </sheetPr>
  <dimension ref="A1:H54"/>
  <sheetViews>
    <sheetView workbookViewId="0">
      <selection activeCell="G15" sqref="G15"/>
    </sheetView>
  </sheetViews>
  <sheetFormatPr defaultRowHeight="15" x14ac:dyDescent="0.25"/>
  <cols>
    <col min="1" max="1" width="49.5703125" style="2" customWidth="1"/>
    <col min="2" max="2" width="9.7109375" style="2" customWidth="1"/>
    <col min="3" max="4" width="32.42578125" style="2" bestFit="1" customWidth="1"/>
    <col min="5" max="6" width="21.85546875" style="2" bestFit="1" customWidth="1"/>
    <col min="7" max="8" width="29.42578125" style="2" bestFit="1" customWidth="1"/>
    <col min="9" max="16384" width="9.140625" style="2"/>
  </cols>
  <sheetData>
    <row r="1" spans="1:7" ht="24" x14ac:dyDescent="0.4">
      <c r="A1" s="1" t="s">
        <v>977</v>
      </c>
    </row>
    <row r="2" spans="1:7" x14ac:dyDescent="0.25">
      <c r="A2" s="2" t="s">
        <v>978</v>
      </c>
    </row>
    <row r="3" spans="1:7" ht="35.25" customHeight="1" x14ac:dyDescent="0.3">
      <c r="A3" s="6" t="s">
        <v>941</v>
      </c>
    </row>
    <row r="4" spans="1:7" x14ac:dyDescent="0.25">
      <c r="A4" s="3" t="s">
        <v>28</v>
      </c>
      <c r="B4" s="3" t="s">
        <v>942</v>
      </c>
      <c r="C4" s="3" t="s">
        <v>944</v>
      </c>
      <c r="D4" s="3" t="s">
        <v>945</v>
      </c>
      <c r="E4" s="3" t="s">
        <v>946</v>
      </c>
      <c r="F4" s="3"/>
    </row>
    <row r="5" spans="1:7" x14ac:dyDescent="0.25">
      <c r="A5" s="8" t="s">
        <v>947</v>
      </c>
      <c r="B5" s="20">
        <v>46078</v>
      </c>
      <c r="C5" s="9">
        <v>2933936.2424055119</v>
      </c>
      <c r="D5" s="9">
        <v>3462484.15</v>
      </c>
      <c r="E5" s="23">
        <f>(D5-C5)/C5</f>
        <v>0.18014975920578818</v>
      </c>
      <c r="F5" s="5"/>
    </row>
    <row r="6" spans="1:7" x14ac:dyDescent="0.25">
      <c r="A6" s="2" t="s">
        <v>84</v>
      </c>
      <c r="B6" s="22">
        <v>46078</v>
      </c>
      <c r="C6" s="4">
        <v>2456841.2943489309</v>
      </c>
      <c r="D6" s="4">
        <v>2777555.11</v>
      </c>
      <c r="E6" s="23">
        <f t="shared" ref="E6:E14" si="0">(D6-C6)/C6</f>
        <v>0.13053908544632262</v>
      </c>
      <c r="F6" s="5"/>
    </row>
    <row r="7" spans="1:7" x14ac:dyDescent="0.25">
      <c r="A7" s="2" t="s">
        <v>948</v>
      </c>
      <c r="B7" s="22">
        <v>46078</v>
      </c>
      <c r="C7" s="4">
        <v>477094.94805658102</v>
      </c>
      <c r="D7" s="4">
        <v>684929.04</v>
      </c>
      <c r="E7" s="23">
        <f t="shared" si="0"/>
        <v>0.43562417248394536</v>
      </c>
      <c r="F7" s="5"/>
    </row>
    <row r="8" spans="1:7" x14ac:dyDescent="0.25">
      <c r="A8" s="2" t="s">
        <v>949</v>
      </c>
      <c r="B8" s="22">
        <v>46106</v>
      </c>
      <c r="C8" s="4">
        <v>1387521.946596493</v>
      </c>
      <c r="D8" s="4">
        <v>1561657.29</v>
      </c>
      <c r="E8" s="23">
        <f t="shared" si="0"/>
        <v>0.12550096510592171</v>
      </c>
      <c r="F8" s="10"/>
    </row>
    <row r="9" spans="1:7" x14ac:dyDescent="0.25">
      <c r="A9" s="2" t="s">
        <v>950</v>
      </c>
      <c r="B9" s="22">
        <v>46106</v>
      </c>
      <c r="C9" s="4">
        <v>931096.64868292236</v>
      </c>
      <c r="D9" s="4">
        <v>1030193.6</v>
      </c>
      <c r="E9" s="23">
        <f t="shared" si="0"/>
        <v>0.10643035978837929</v>
      </c>
      <c r="F9" s="5"/>
    </row>
    <row r="10" spans="1:7" x14ac:dyDescent="0.25">
      <c r="A10" s="2" t="s">
        <v>951</v>
      </c>
      <c r="B10" s="22">
        <v>46047</v>
      </c>
      <c r="C10" s="4">
        <v>49061.275633458579</v>
      </c>
      <c r="D10" s="4">
        <v>58554.57</v>
      </c>
      <c r="E10" s="23">
        <f t="shared" si="0"/>
        <v>0.19349872672424417</v>
      </c>
      <c r="F10" s="5"/>
    </row>
    <row r="11" spans="1:7" x14ac:dyDescent="0.25">
      <c r="A11" s="2" t="s">
        <v>952</v>
      </c>
      <c r="B11" s="22">
        <v>46137</v>
      </c>
      <c r="C11" s="4">
        <v>163734.11835931567</v>
      </c>
      <c r="D11" s="4">
        <v>89106</v>
      </c>
      <c r="E11" s="23">
        <f t="shared" si="0"/>
        <v>-0.45578843986287415</v>
      </c>
      <c r="F11" s="5"/>
    </row>
    <row r="12" spans="1:7" x14ac:dyDescent="0.25">
      <c r="A12" s="2" t="s">
        <v>953</v>
      </c>
      <c r="B12" s="22">
        <v>46137</v>
      </c>
      <c r="C12" s="4">
        <v>347110.42428215418</v>
      </c>
      <c r="D12" s="4">
        <v>1027306.3300000005</v>
      </c>
      <c r="E12" s="23">
        <f t="shared" si="0"/>
        <v>1.9595951551283242</v>
      </c>
      <c r="F12" s="5"/>
    </row>
    <row r="13" spans="1:7" x14ac:dyDescent="0.25">
      <c r="A13" s="2" t="s">
        <v>954</v>
      </c>
      <c r="B13" s="22">
        <v>46137</v>
      </c>
      <c r="C13" s="4">
        <v>280375.51289723197</v>
      </c>
      <c r="D13" s="4">
        <v>201162.30000000005</v>
      </c>
      <c r="E13" s="23">
        <f>(D13-C13)/C13</f>
        <v>-0.28252543197760105</v>
      </c>
      <c r="F13" s="5"/>
    </row>
    <row r="14" spans="1:7" x14ac:dyDescent="0.25">
      <c r="A14" s="8" t="s">
        <v>955</v>
      </c>
      <c r="B14" s="24" t="s">
        <v>956</v>
      </c>
      <c r="C14" s="9">
        <v>6092836.1688570874</v>
      </c>
      <c r="D14" s="9">
        <v>7430464.2399999993</v>
      </c>
      <c r="E14" s="23">
        <f t="shared" si="0"/>
        <v>0.21954111912282523</v>
      </c>
      <c r="F14" s="10"/>
    </row>
    <row r="15" spans="1:7" ht="36.75" customHeight="1" x14ac:dyDescent="0.3">
      <c r="A15" s="6" t="s">
        <v>957</v>
      </c>
      <c r="B15" s="7"/>
      <c r="C15" s="7"/>
      <c r="D15" s="11"/>
      <c r="E15" s="4"/>
      <c r="F15" s="4"/>
      <c r="G15" s="5"/>
    </row>
    <row r="16" spans="1:7" x14ac:dyDescent="0.25">
      <c r="A16" s="3" t="s">
        <v>28</v>
      </c>
      <c r="B16" s="3" t="s">
        <v>942</v>
      </c>
      <c r="C16" s="3" t="s">
        <v>944</v>
      </c>
      <c r="D16" s="3" t="s">
        <v>945</v>
      </c>
      <c r="E16" s="3" t="s">
        <v>946</v>
      </c>
      <c r="F16" s="3"/>
    </row>
    <row r="17" spans="1:8" x14ac:dyDescent="0.25">
      <c r="A17" s="2" t="s">
        <v>958</v>
      </c>
      <c r="B17" s="22">
        <v>46078</v>
      </c>
      <c r="C17" s="4">
        <v>2798368.2557017957</v>
      </c>
      <c r="D17" s="4">
        <v>3454090.78</v>
      </c>
      <c r="E17" s="23">
        <f>(D17-C17)/C17</f>
        <v>0.23432317135607197</v>
      </c>
      <c r="F17" s="5"/>
    </row>
    <row r="18" spans="1:8" x14ac:dyDescent="0.25">
      <c r="A18" s="2" t="s">
        <v>85</v>
      </c>
      <c r="B18" s="22">
        <v>46106</v>
      </c>
      <c r="C18" s="4">
        <v>1118417.7172194456</v>
      </c>
      <c r="D18" s="4">
        <v>1183038.3</v>
      </c>
      <c r="E18" s="23">
        <f>(D18-C18)/C18</f>
        <v>5.7778575737525775E-2</v>
      </c>
      <c r="F18" s="5"/>
    </row>
    <row r="19" spans="1:8" x14ac:dyDescent="0.25">
      <c r="A19" s="2" t="s">
        <v>959</v>
      </c>
      <c r="B19" s="22">
        <v>46078</v>
      </c>
      <c r="C19" s="4">
        <v>893629</v>
      </c>
      <c r="D19" s="4">
        <v>1033713</v>
      </c>
      <c r="E19" s="23">
        <f>(D19-C19)/C19</f>
        <v>0.15675856535542154</v>
      </c>
      <c r="F19" s="5"/>
    </row>
    <row r="20" spans="1:8" ht="33.75" customHeight="1" x14ac:dyDescent="0.3">
      <c r="A20" s="6" t="s">
        <v>960</v>
      </c>
      <c r="B20" s="4"/>
      <c r="C20" s="4"/>
      <c r="D20" s="5"/>
      <c r="E20" s="4"/>
      <c r="F20" s="4"/>
      <c r="G20" s="5"/>
      <c r="H20" s="4"/>
    </row>
    <row r="21" spans="1:8" x14ac:dyDescent="0.25">
      <c r="A21" s="3" t="s">
        <v>28</v>
      </c>
      <c r="B21" s="3" t="s">
        <v>942</v>
      </c>
      <c r="C21" s="3" t="s">
        <v>944</v>
      </c>
      <c r="D21" s="3" t="s">
        <v>945</v>
      </c>
      <c r="E21" s="3" t="s">
        <v>946</v>
      </c>
      <c r="F21" s="3"/>
      <c r="G21" s="4"/>
    </row>
    <row r="22" spans="1:8" x14ac:dyDescent="0.25">
      <c r="A22" s="2" t="s">
        <v>961</v>
      </c>
      <c r="B22" s="22">
        <v>46137</v>
      </c>
      <c r="C22" s="4">
        <v>15099702.738461537</v>
      </c>
      <c r="D22" s="4">
        <v>14971886.359999999</v>
      </c>
      <c r="E22" s="23">
        <f>(D22-C22)/C22</f>
        <v>-8.4648274655081523E-3</v>
      </c>
      <c r="F22" s="5"/>
      <c r="G22" s="4"/>
    </row>
    <row r="23" spans="1:8" x14ac:dyDescent="0.25">
      <c r="A23" s="2" t="s">
        <v>962</v>
      </c>
      <c r="B23" s="22">
        <v>46137</v>
      </c>
      <c r="C23" s="4">
        <v>545032.89769230771</v>
      </c>
      <c r="D23" s="4">
        <v>629968.28000000026</v>
      </c>
      <c r="E23" s="23">
        <f>(D23-C23)/C23</f>
        <v>0.15583533153193604</v>
      </c>
      <c r="F23" s="5"/>
    </row>
    <row r="24" spans="1:8" x14ac:dyDescent="0.25">
      <c r="A24" s="2" t="s">
        <v>963</v>
      </c>
      <c r="B24" s="22">
        <v>46137</v>
      </c>
      <c r="C24" s="4">
        <v>370061.63790799305</v>
      </c>
      <c r="D24" s="4">
        <v>63516.990000000107</v>
      </c>
      <c r="E24" s="23">
        <f>(D24-C24)/C24</f>
        <v>-0.82836105260985715</v>
      </c>
      <c r="F24" s="5"/>
    </row>
    <row r="25" spans="1:8" x14ac:dyDescent="0.25">
      <c r="A25" s="2" t="s">
        <v>964</v>
      </c>
      <c r="B25" s="22">
        <v>46137</v>
      </c>
      <c r="C25" s="4">
        <v>119765.40873229443</v>
      </c>
      <c r="D25" s="4">
        <v>125248.65000000002</v>
      </c>
      <c r="E25" s="23">
        <f>(D25-C25)/C25</f>
        <v>4.5783180016209943E-2</v>
      </c>
      <c r="F25" s="5"/>
    </row>
    <row r="26" spans="1:8" ht="32.25" customHeight="1" x14ac:dyDescent="0.3">
      <c r="A26" s="6" t="s">
        <v>965</v>
      </c>
      <c r="B26" s="26"/>
      <c r="C26" s="4"/>
      <c r="D26" s="5"/>
      <c r="E26" s="4"/>
      <c r="F26" s="4"/>
      <c r="G26" s="5"/>
    </row>
    <row r="27" spans="1:8" x14ac:dyDescent="0.25">
      <c r="A27" s="2" t="s">
        <v>28</v>
      </c>
      <c r="B27" s="4" t="s">
        <v>942</v>
      </c>
      <c r="C27" s="4" t="s">
        <v>979</v>
      </c>
      <c r="D27" s="5" t="s">
        <v>967</v>
      </c>
      <c r="E27" s="4" t="s">
        <v>968</v>
      </c>
      <c r="F27" s="4"/>
      <c r="G27" s="5"/>
    </row>
    <row r="28" spans="1:8" x14ac:dyDescent="0.25">
      <c r="A28" s="2" t="s">
        <v>1</v>
      </c>
      <c r="B28" s="22">
        <v>46106</v>
      </c>
      <c r="C28" s="5">
        <v>6.2E-2</v>
      </c>
      <c r="D28" s="5">
        <v>0.06</v>
      </c>
      <c r="E28" s="30">
        <f>+(D28-C28)/C28</f>
        <v>-3.2258064516129059E-2</v>
      </c>
      <c r="G28" s="5"/>
    </row>
    <row r="29" spans="1:8" x14ac:dyDescent="0.25">
      <c r="A29" s="2" t="s">
        <v>969</v>
      </c>
      <c r="B29" s="22">
        <v>46106</v>
      </c>
      <c r="C29" s="5">
        <v>5.5E-2</v>
      </c>
      <c r="D29" s="5">
        <v>5.1999999999999998E-2</v>
      </c>
      <c r="E29" s="30">
        <f>+(D29-C29)/C29</f>
        <v>-5.4545454545454591E-2</v>
      </c>
      <c r="G29" s="5"/>
    </row>
    <row r="30" spans="1:8" ht="32.25" customHeight="1" x14ac:dyDescent="0.3">
      <c r="A30" s="6" t="s">
        <v>970</v>
      </c>
      <c r="B30" s="4"/>
      <c r="C30" s="4"/>
      <c r="D30" s="5"/>
      <c r="E30" s="31"/>
      <c r="F30" s="4"/>
      <c r="G30" s="5"/>
    </row>
    <row r="31" spans="1:8" x14ac:dyDescent="0.25">
      <c r="A31" s="2" t="s">
        <v>28</v>
      </c>
      <c r="B31" s="4" t="s">
        <v>942</v>
      </c>
      <c r="C31" s="4" t="s">
        <v>979</v>
      </c>
      <c r="D31" s="5" t="s">
        <v>967</v>
      </c>
      <c r="E31" s="4" t="s">
        <v>968</v>
      </c>
      <c r="G31" s="5"/>
    </row>
    <row r="32" spans="1:8" x14ac:dyDescent="0.25">
      <c r="A32" s="2" t="s">
        <v>971</v>
      </c>
      <c r="B32" s="22">
        <v>46106</v>
      </c>
      <c r="C32" s="4">
        <v>361759</v>
      </c>
      <c r="D32" s="4">
        <v>364058</v>
      </c>
      <c r="E32" s="23">
        <f>(D32-C32)/C32</f>
        <v>6.3550595838666075E-3</v>
      </c>
      <c r="G32" s="5"/>
    </row>
    <row r="33" spans="1:7" x14ac:dyDescent="0.25">
      <c r="A33" s="2" t="s">
        <v>972</v>
      </c>
      <c r="B33" s="22">
        <v>46106</v>
      </c>
      <c r="C33" s="4">
        <v>6568742</v>
      </c>
      <c r="D33" s="4">
        <v>6551183</v>
      </c>
      <c r="E33" s="23">
        <f>(D33-C33)/C33</f>
        <v>-2.6731145781033871E-3</v>
      </c>
      <c r="F33" s="4"/>
      <c r="G33" s="5"/>
    </row>
    <row r="34" spans="1:7" ht="33" customHeight="1" x14ac:dyDescent="0.3">
      <c r="A34" s="6" t="s">
        <v>973</v>
      </c>
      <c r="B34" s="29"/>
      <c r="F34" s="4"/>
      <c r="G34" s="5"/>
    </row>
    <row r="35" spans="1:7" x14ac:dyDescent="0.25">
      <c r="A35" s="2" t="s">
        <v>28</v>
      </c>
      <c r="B35" s="4" t="s">
        <v>942</v>
      </c>
      <c r="C35" s="4" t="s">
        <v>979</v>
      </c>
      <c r="D35" s="5" t="s">
        <v>967</v>
      </c>
      <c r="E35" s="4" t="s">
        <v>968</v>
      </c>
      <c r="F35" s="4"/>
      <c r="G35" s="5"/>
    </row>
    <row r="36" spans="1:7" x14ac:dyDescent="0.25">
      <c r="A36" s="2" t="s">
        <v>974</v>
      </c>
      <c r="B36" s="22">
        <v>46137</v>
      </c>
      <c r="C36" s="2">
        <v>330.21300000000002</v>
      </c>
      <c r="D36" s="2">
        <v>333.02</v>
      </c>
      <c r="E36" s="32">
        <f>(D36-C36)/C36</f>
        <v>8.500573872015818E-3</v>
      </c>
      <c r="F36" s="4"/>
      <c r="G36" s="5"/>
    </row>
    <row r="37" spans="1:7" x14ac:dyDescent="0.25">
      <c r="A37" s="2" t="s">
        <v>975</v>
      </c>
      <c r="B37" s="22">
        <v>46137</v>
      </c>
      <c r="C37" s="5">
        <v>3.6400000000000002E-2</v>
      </c>
      <c r="D37" s="5">
        <v>3.6400000000000002E-2</v>
      </c>
      <c r="E37" s="32">
        <f>(D37-C37)/C37</f>
        <v>0</v>
      </c>
      <c r="F37" s="4"/>
      <c r="G37" s="5"/>
    </row>
    <row r="38" spans="1:7" x14ac:dyDescent="0.25">
      <c r="A38" s="2" t="s">
        <v>976</v>
      </c>
      <c r="B38" s="22">
        <v>46137</v>
      </c>
      <c r="C38" s="4">
        <v>46341.51</v>
      </c>
      <c r="D38" s="4">
        <v>49652.14</v>
      </c>
      <c r="E38" s="23">
        <f>(D38-C38)/C38</f>
        <v>7.1439838710477863E-2</v>
      </c>
      <c r="F38" s="4"/>
      <c r="G38" s="5"/>
    </row>
    <row r="39" spans="1:7" x14ac:dyDescent="0.25">
      <c r="B39" s="26"/>
      <c r="F39" s="4"/>
      <c r="G39" s="5"/>
    </row>
    <row r="40" spans="1:7" x14ac:dyDescent="0.25">
      <c r="B40" s="26"/>
    </row>
    <row r="41" spans="1:7" x14ac:dyDescent="0.25">
      <c r="B41" s="26"/>
      <c r="F41" s="4"/>
      <c r="G41" s="5"/>
    </row>
    <row r="42" spans="1:7" x14ac:dyDescent="0.25">
      <c r="C42" s="4"/>
      <c r="E42" s="4"/>
      <c r="F42" s="4"/>
      <c r="G42" s="5"/>
    </row>
    <row r="43" spans="1:7" x14ac:dyDescent="0.25">
      <c r="B43" s="4"/>
      <c r="C43" s="4"/>
      <c r="D43" s="5"/>
      <c r="E43" s="4"/>
      <c r="F43" s="4"/>
      <c r="G43" s="5"/>
    </row>
    <row r="44" spans="1:7" x14ac:dyDescent="0.25">
      <c r="B44" s="4"/>
      <c r="C44" s="4"/>
      <c r="D44" s="5"/>
      <c r="E44" s="4"/>
      <c r="F44" s="4"/>
      <c r="G44" s="5"/>
    </row>
    <row r="45" spans="1:7" x14ac:dyDescent="0.25">
      <c r="B45" s="4"/>
      <c r="C45" s="4"/>
      <c r="D45" s="5"/>
      <c r="E45" s="4"/>
      <c r="F45" s="4"/>
      <c r="G45" s="5"/>
    </row>
    <row r="46" spans="1:7" x14ac:dyDescent="0.25">
      <c r="B46" s="4"/>
      <c r="D46" s="5"/>
      <c r="E46" s="4"/>
      <c r="G46" s="5"/>
    </row>
    <row r="47" spans="1:7" x14ac:dyDescent="0.25">
      <c r="B47" s="4"/>
      <c r="C47" s="4"/>
      <c r="D47" s="5"/>
      <c r="E47" s="4"/>
      <c r="F47" s="4"/>
      <c r="G47" s="5"/>
    </row>
    <row r="48" spans="1:7" x14ac:dyDescent="0.25">
      <c r="B48" s="4"/>
      <c r="D48" s="5"/>
      <c r="E48" s="4"/>
      <c r="F48" s="4"/>
      <c r="G48" s="5"/>
    </row>
    <row r="49" spans="1:7" x14ac:dyDescent="0.25">
      <c r="B49" s="4"/>
      <c r="D49" s="5"/>
      <c r="E49" s="4"/>
      <c r="G49" s="5"/>
    </row>
    <row r="50" spans="1:7" x14ac:dyDescent="0.25">
      <c r="C50" s="4"/>
      <c r="E50" s="4"/>
      <c r="F50" s="4"/>
      <c r="G50" s="5"/>
    </row>
    <row r="51" spans="1:7" x14ac:dyDescent="0.25">
      <c r="B51" s="4"/>
      <c r="D51" s="5"/>
      <c r="E51" s="4"/>
      <c r="G51" s="5"/>
    </row>
    <row r="52" spans="1:7" x14ac:dyDescent="0.25">
      <c r="B52" s="4"/>
      <c r="D52" s="5"/>
      <c r="E52" s="4"/>
      <c r="G52" s="5"/>
    </row>
    <row r="53" spans="1:7" x14ac:dyDescent="0.25">
      <c r="B53" s="4"/>
      <c r="D53" s="5"/>
      <c r="E53" s="4"/>
      <c r="G53" s="5"/>
    </row>
    <row r="54" spans="1:7" x14ac:dyDescent="0.25">
      <c r="A54" s="8"/>
      <c r="B54" s="9"/>
      <c r="C54" s="9"/>
      <c r="D54" s="10"/>
      <c r="E54" s="9"/>
      <c r="F54" s="9"/>
      <c r="G54" s="10"/>
    </row>
  </sheetData>
  <sheetProtection algorithmName="SHA-512" hashValue="QxYwjeOFSiG4YcdnwspTwFOvtikKABDCPaz1sEey3DBJ6TXfD57sSae4q7xOFB+RhsLW/0TToJGOT3w2gNAOgg==" saltValue="4Sgaq+Z1CSiN0j1aogcThA==" spinCount="100000" sheet="1" formatCells="0" formatColumns="0" formatRows="0" insertColumns="0" insertRows="0" insertHyperlinks="0" deleteColumns="0" deleteRows="0" sort="0" autoFilter="0" pivotTables="0"/>
  <conditionalFormatting sqref="E5:E14">
    <cfRule type="cellIs" dxfId="32" priority="33" stopIfTrue="1" operator="greaterThan">
      <formula>0.05</formula>
    </cfRule>
    <cfRule type="cellIs" dxfId="31" priority="32" stopIfTrue="1" operator="lessThan">
      <formula>0.05</formula>
    </cfRule>
    <cfRule type="cellIs" dxfId="30" priority="31" stopIfTrue="1" operator="between">
      <formula>-0.05</formula>
      <formula>0.05</formula>
    </cfRule>
  </conditionalFormatting>
  <conditionalFormatting sqref="E17:E19">
    <cfRule type="cellIs" dxfId="29" priority="27" stopIfTrue="1" operator="lessThan">
      <formula>"-"</formula>
    </cfRule>
    <cfRule type="cellIs" dxfId="28" priority="26" stopIfTrue="1" operator="lessThan">
      <formula>-0.05</formula>
    </cfRule>
    <cfRule type="cellIs" dxfId="27" priority="25" stopIfTrue="1" operator="greaterThan">
      <formula>0.05</formula>
    </cfRule>
    <cfRule type="cellIs" dxfId="26" priority="24" stopIfTrue="1" operator="lessThan">
      <formula>-0.05</formula>
    </cfRule>
    <cfRule type="cellIs" dxfId="25" priority="23" stopIfTrue="1" operator="between">
      <formula>-0.05</formula>
      <formula>0.05</formula>
    </cfRule>
    <cfRule type="cellIs" dxfId="24" priority="30" stopIfTrue="1" operator="greaterThan">
      <formula>0.05</formula>
    </cfRule>
    <cfRule type="cellIs" dxfId="23" priority="29" stopIfTrue="1" operator="lessThan">
      <formula>-0.05</formula>
    </cfRule>
    <cfRule type="cellIs" dxfId="22" priority="28" stopIfTrue="1" operator="greaterThan">
      <formula>0.05</formula>
    </cfRule>
  </conditionalFormatting>
  <conditionalFormatting sqref="E22:E25">
    <cfRule type="cellIs" dxfId="21" priority="18" stopIfTrue="1" operator="lessThan">
      <formula>-0.05</formula>
    </cfRule>
    <cfRule type="cellIs" dxfId="20" priority="19" stopIfTrue="1" operator="greaterThan">
      <formula>0.05</formula>
    </cfRule>
    <cfRule type="cellIs" dxfId="19" priority="20" stopIfTrue="1" operator="between">
      <formula>-0.05</formula>
      <formula>0.05</formula>
    </cfRule>
    <cfRule type="cellIs" dxfId="18" priority="21" stopIfTrue="1" operator="lessThan">
      <formula>-0.05</formula>
    </cfRule>
    <cfRule type="cellIs" dxfId="17" priority="22" stopIfTrue="1" operator="greaterThan">
      <formula>0.05</formula>
    </cfRule>
    <cfRule type="cellIs" dxfId="16" priority="17" stopIfTrue="1" operator="between">
      <formula>-0.05</formula>
      <formula>0.05</formula>
    </cfRule>
  </conditionalFormatting>
  <conditionalFormatting sqref="E28:E29">
    <cfRule type="cellIs" dxfId="15" priority="16" stopIfTrue="1" operator="greaterThan">
      <formula>0.05</formula>
    </cfRule>
    <cfRule type="cellIs" dxfId="14" priority="15" stopIfTrue="1" operator="lessThan">
      <formula>-0.05</formula>
    </cfRule>
    <cfRule type="cellIs" dxfId="13" priority="14" stopIfTrue="1" operator="between">
      <formula>-0.05</formula>
      <formula>0.05</formula>
    </cfRule>
    <cfRule type="cellIs" dxfId="12" priority="13" stopIfTrue="1" operator="greaterThan">
      <formula>0.05</formula>
    </cfRule>
    <cfRule type="cellIs" dxfId="11" priority="12" stopIfTrue="1" operator="lessThan">
      <formula>-0.05</formula>
    </cfRule>
  </conditionalFormatting>
  <conditionalFormatting sqref="E32:E33">
    <cfRule type="cellIs" dxfId="10" priority="4" operator="greaterThan">
      <formula>0.05</formula>
    </cfRule>
    <cfRule type="cellIs" dxfId="9" priority="5" operator="greaterThan">
      <formula>0.061</formula>
    </cfRule>
    <cfRule type="cellIs" dxfId="8" priority="6" stopIfTrue="1" operator="lessThan">
      <formula>-0.05</formula>
    </cfRule>
    <cfRule type="cellIs" dxfId="7" priority="11" stopIfTrue="1" operator="between">
      <formula>-0.05</formula>
      <formula>0.05</formula>
    </cfRule>
    <cfRule type="cellIs" dxfId="6" priority="10" stopIfTrue="1" operator="greaterThan">
      <formula>0.05</formula>
    </cfRule>
    <cfRule type="cellIs" dxfId="5" priority="9" stopIfTrue="1" operator="lessThan">
      <formula>-0.05</formula>
    </cfRule>
    <cfRule type="cellIs" dxfId="4" priority="8" stopIfTrue="1" operator="between">
      <formula>-0.05</formula>
      <formula>0.05</formula>
    </cfRule>
    <cfRule type="cellIs" dxfId="3" priority="7" stopIfTrue="1" operator="greaterThan">
      <formula>0.05</formula>
    </cfRule>
  </conditionalFormatting>
  <conditionalFormatting sqref="E36:E38">
    <cfRule type="cellIs" dxfId="2" priority="1" stopIfTrue="1" operator="between">
      <formula>-0.05</formula>
      <formula>0.05</formula>
    </cfRule>
  </conditionalFormatting>
  <conditionalFormatting sqref="E38">
    <cfRule type="cellIs" dxfId="1" priority="2" stopIfTrue="1" operator="lessThan">
      <formula>0.05</formula>
    </cfRule>
    <cfRule type="cellIs" dxfId="0" priority="3" stopIfTrue="1" operator="greaterThan">
      <formula>0.05</formula>
    </cfRule>
  </conditionalFormatting>
  <pageMargins left="0.7" right="0.7" top="0.75" bottom="0.75" header="0.3" footer="0.3"/>
  <pageSetup scale="61" fitToHeight="0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Revenue Summary</vt:lpstr>
      <vt:lpstr>Expense Summary</vt:lpstr>
      <vt:lpstr>Economic Indicators YTD</vt:lpstr>
      <vt:lpstr>Economic Indicators Monthly</vt:lpstr>
      <vt:lpstr>'Economic Indicators Monthly'!Print_Titles</vt:lpstr>
      <vt:lpstr>'Economic Indicators YTD'!Print_Titles</vt:lpstr>
      <vt:lpstr>'Expense Summary'!Print_Titles</vt:lpstr>
      <vt:lpstr>'Revenue Summary'!Print_Titles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April 2026 Monthly Financial Reports</dc:title>
  <dc:creator/>
  <cp:lastModifiedBy/>
  <dcterms:created xsi:type="dcterms:W3CDTF">2026-04-23T14:59:35Z</dcterms:created>
  <dcterms:modified xsi:type="dcterms:W3CDTF">2026-05-27T13:59:35Z</dcterms:modified>
</cp:coreProperties>
</file>