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kecountyil.sharepoint.com/teams/ls/Grant Information/GRANT - CHILD SUPPORT salary and FFP/JUL 25 - JUN 27/CB/Year 2 CB/"/>
    </mc:Choice>
  </mc:AlternateContent>
  <xr:revisionPtr revIDLastSave="49" documentId="8_{FCD5B76E-C25B-4B55-B54D-AE0800410061}" xr6:coauthVersionLast="47" xr6:coauthVersionMax="47" xr10:uidLastSave="{F73DCF47-7051-40B7-8C32-0983EA9BFC69}"/>
  <bookViews>
    <workbookView xWindow="-110" yWindow="-110" windowWidth="19420" windowHeight="10300" xr2:uid="{00000000-000D-0000-FFFF-FFFF00000000}"/>
  </bookViews>
  <sheets>
    <sheet name="Budget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4" l="1"/>
  <c r="I8" i="4"/>
  <c r="I6" i="4" s="1"/>
  <c r="J9" i="4" l="1"/>
  <c r="I9" i="4" l="1"/>
</calcChain>
</file>

<file path=xl/sharedStrings.xml><?xml version="1.0" encoding="utf-8"?>
<sst xmlns="http://schemas.openxmlformats.org/spreadsheetml/2006/main" count="28" uniqueCount="22">
  <si>
    <t>Period</t>
  </si>
  <si>
    <t>Fund</t>
  </si>
  <si>
    <t>Management Center</t>
  </si>
  <si>
    <t>Account</t>
  </si>
  <si>
    <t>Location</t>
  </si>
  <si>
    <t>Program</t>
  </si>
  <si>
    <t>Activity</t>
  </si>
  <si>
    <t>Reporting Category</t>
  </si>
  <si>
    <t xml:space="preserve">Debit  </t>
  </si>
  <si>
    <t xml:space="preserve">Credit  </t>
  </si>
  <si>
    <t>Description</t>
  </si>
  <si>
    <t>List - Text</t>
  </si>
  <si>
    <t>Value</t>
  </si>
  <si>
    <t>Text</t>
  </si>
  <si>
    <t>Totals</t>
  </si>
  <si>
    <t>Child Support Grant</t>
  </si>
  <si>
    <t>Child Support Enforcement Year 2 Revenue</t>
  </si>
  <si>
    <t>N/A</t>
  </si>
  <si>
    <t>Child Support IGA - Salary (pos. nos. 41008, 41007, 41005, 41004, 41006, 41000, 41188 and 41003)</t>
  </si>
  <si>
    <t>Child Support IGA - H/L/D (pos. nos. 41008, 41007, 41005, 41004, 41006, 41000, 41188 and 41003)</t>
  </si>
  <si>
    <t>Child Support IGA - FICA (pos. nos. 41008, 41007, 41005, 41004, 41006, 41000, 41188 and 41003)</t>
  </si>
  <si>
    <t>Child Support IGA - IMRF (pos. nos. 41008, 41007, 41005, 41004, 41006, 41000, 41188 and 41003)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</si>
</sst>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\-yy;@"/>
    <numFmt numFmtId="165" formatCode="000"/>
    <numFmt numFmtId="166" formatCode="00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23" fillId="0" borderId="0"/>
    <xf numFmtId="0" fontId="1" fillId="0" borderId="0"/>
    <xf numFmtId="0" fontId="18" fillId="0" borderId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25">
    <xf numFmtId="0" fontId="0" fillId="0" borderId="0" xfId="0"/>
    <xf numFmtId="0" fontId="19" fillId="33" borderId="10" xfId="42" quotePrefix="1" applyFont="1" applyFill="1" applyBorder="1" applyAlignment="1">
      <alignment horizontal="center" vertical="center"/>
    </xf>
    <xf numFmtId="0" fontId="19" fillId="33" borderId="10" xfId="42" quotePrefix="1" applyFont="1" applyFill="1" applyBorder="1" applyAlignment="1">
      <alignment horizontal="center" vertical="center" wrapText="1"/>
    </xf>
    <xf numFmtId="49" fontId="19" fillId="33" borderId="10" xfId="42" quotePrefix="1" applyNumberFormat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/>
    </xf>
    <xf numFmtId="0" fontId="1" fillId="34" borderId="11" xfId="42" quotePrefix="1" applyFont="1" applyFill="1" applyBorder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21" fillId="34" borderId="11" xfId="42" applyFont="1" applyFill="1" applyBorder="1" applyAlignment="1">
      <alignment horizontal="center" vertical="center"/>
    </xf>
    <xf numFmtId="43" fontId="21" fillId="34" borderId="11" xfId="43" quotePrefix="1" applyFont="1" applyFill="1" applyBorder="1" applyAlignment="1">
      <alignment horizontal="center" vertical="center" wrapText="1"/>
    </xf>
    <xf numFmtId="43" fontId="21" fillId="34" borderId="11" xfId="43" quotePrefix="1" applyFont="1" applyFill="1" applyBorder="1" applyAlignment="1">
      <alignment horizontal="center" vertical="center"/>
    </xf>
    <xf numFmtId="0" fontId="21" fillId="34" borderId="11" xfId="42" quotePrefix="1" applyFont="1" applyFill="1" applyBorder="1" applyAlignment="1">
      <alignment horizontal="center" vertical="center" wrapText="1"/>
    </xf>
    <xf numFmtId="164" fontId="22" fillId="0" borderId="10" xfId="42" applyNumberFormat="1" applyFont="1" applyBorder="1" applyAlignment="1">
      <alignment horizontal="center"/>
    </xf>
    <xf numFmtId="0" fontId="22" fillId="0" borderId="10" xfId="42" applyFont="1" applyBorder="1" applyAlignment="1">
      <alignment horizontal="center"/>
    </xf>
    <xf numFmtId="164" fontId="24" fillId="35" borderId="10" xfId="42" applyNumberFormat="1" applyFont="1" applyFill="1" applyBorder="1" applyAlignment="1">
      <alignment horizontal="center"/>
    </xf>
    <xf numFmtId="0" fontId="24" fillId="35" borderId="10" xfId="42" applyFont="1" applyFill="1" applyBorder="1" applyAlignment="1">
      <alignment horizontal="center"/>
    </xf>
    <xf numFmtId="0" fontId="24" fillId="35" borderId="10" xfId="42" quotePrefix="1" applyFont="1" applyFill="1" applyBorder="1" applyAlignment="1">
      <alignment horizontal="center"/>
    </xf>
    <xf numFmtId="43" fontId="24" fillId="35" borderId="10" xfId="43" applyFont="1" applyFill="1" applyBorder="1"/>
    <xf numFmtId="0" fontId="24" fillId="35" borderId="10" xfId="42" applyFont="1" applyFill="1" applyBorder="1" applyAlignment="1">
      <alignment wrapText="1"/>
    </xf>
    <xf numFmtId="0" fontId="25" fillId="0" borderId="0" xfId="0" applyFont="1"/>
    <xf numFmtId="43" fontId="0" fillId="0" borderId="0" xfId="0" applyNumberFormat="1"/>
    <xf numFmtId="165" fontId="22" fillId="0" borderId="10" xfId="42" quotePrefix="1" applyNumberFormat="1" applyFont="1" applyBorder="1" applyAlignment="1">
      <alignment horizontal="center"/>
    </xf>
    <xf numFmtId="166" fontId="22" fillId="0" borderId="10" xfId="42" quotePrefix="1" applyNumberFormat="1" applyFont="1" applyBorder="1" applyAlignment="1">
      <alignment horizontal="center"/>
    </xf>
    <xf numFmtId="43" fontId="22" fillId="0" borderId="10" xfId="43" applyFont="1" applyFill="1" applyBorder="1"/>
    <xf numFmtId="0" fontId="22" fillId="0" borderId="10" xfId="42" applyFont="1" applyBorder="1" applyAlignment="1">
      <alignment wrapText="1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8" xr:uid="{00000000-0005-0000-0000-00001C000000}"/>
    <cellStyle name="Comma 3" xfId="49" xr:uid="{00000000-0005-0000-0000-00001D000000}"/>
    <cellStyle name="Comma 4" xfId="43" xr:uid="{00000000-0005-0000-0000-00001E000000}"/>
    <cellStyle name="Currency 2" xfId="47" xr:uid="{00000000-0005-0000-0000-00001F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 xr:uid="{00000000-0005-0000-0000-00002A000000}"/>
    <cellStyle name="Normal 3" xfId="44" xr:uid="{00000000-0005-0000-0000-00002B000000}"/>
    <cellStyle name="Normal 4" xfId="42" xr:uid="{00000000-0005-0000-0000-00002C000000}"/>
    <cellStyle name="Normal 7" xfId="46" xr:uid="{00000000-0005-0000-0000-00002D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2"/>
  <sheetViews>
    <sheetView tabSelected="1" workbookViewId="0">
      <selection activeCell="K9" sqref="K9"/>
    </sheetView>
  </sheetViews>
  <sheetFormatPr defaultRowHeight="14.5" x14ac:dyDescent="0.35"/>
  <cols>
    <col min="8" max="8" width="11.54296875" customWidth="1"/>
    <col min="9" max="9" width="13.1796875" bestFit="1" customWidth="1"/>
    <col min="10" max="10" width="11.54296875" bestFit="1" customWidth="1"/>
    <col min="11" max="11" width="57.7265625" customWidth="1"/>
  </cols>
  <sheetData>
    <row r="1" spans="1:11" ht="23.5" x14ac:dyDescent="0.55000000000000004">
      <c r="A1" s="19" t="s">
        <v>15</v>
      </c>
    </row>
    <row r="2" spans="1:11" ht="43.5" x14ac:dyDescent="0.3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3" t="s">
        <v>7</v>
      </c>
      <c r="I2" s="4" t="s">
        <v>8</v>
      </c>
      <c r="J2" s="5" t="s">
        <v>9</v>
      </c>
      <c r="K2" s="2" t="s">
        <v>10</v>
      </c>
    </row>
    <row r="3" spans="1:11" x14ac:dyDescent="0.35">
      <c r="A3" s="6" t="s">
        <v>11</v>
      </c>
      <c r="B3" s="7" t="s">
        <v>11</v>
      </c>
      <c r="C3" s="8"/>
      <c r="D3" s="8"/>
      <c r="E3" s="8"/>
      <c r="F3" s="8"/>
      <c r="G3" s="8"/>
      <c r="H3" s="8"/>
      <c r="I3" s="9" t="s">
        <v>12</v>
      </c>
      <c r="J3" s="10" t="s">
        <v>12</v>
      </c>
      <c r="K3" s="11" t="s">
        <v>13</v>
      </c>
    </row>
    <row r="4" spans="1:11" x14ac:dyDescent="0.35">
      <c r="A4" s="12">
        <v>46204</v>
      </c>
      <c r="B4" s="13">
        <v>101</v>
      </c>
      <c r="C4" s="13">
        <v>3306010</v>
      </c>
      <c r="D4" s="13">
        <v>45140</v>
      </c>
      <c r="E4" s="21">
        <v>0</v>
      </c>
      <c r="F4" s="21">
        <v>0</v>
      </c>
      <c r="G4" s="21">
        <v>0</v>
      </c>
      <c r="H4" s="22">
        <v>0</v>
      </c>
      <c r="I4" s="23" t="s">
        <v>17</v>
      </c>
      <c r="J4" s="23">
        <v>830900</v>
      </c>
      <c r="K4" s="24" t="s">
        <v>16</v>
      </c>
    </row>
    <row r="5" spans="1:11" ht="29" x14ac:dyDescent="0.35">
      <c r="A5" s="12">
        <v>46204</v>
      </c>
      <c r="B5" s="13">
        <v>101</v>
      </c>
      <c r="C5" s="13">
        <v>3306010</v>
      </c>
      <c r="D5" s="13">
        <v>51110</v>
      </c>
      <c r="E5" s="21">
        <v>0</v>
      </c>
      <c r="F5" s="21">
        <v>0</v>
      </c>
      <c r="G5" s="21">
        <v>0</v>
      </c>
      <c r="H5" s="22">
        <v>0</v>
      </c>
      <c r="I5" s="23">
        <v>581630</v>
      </c>
      <c r="J5" s="23" t="s">
        <v>17</v>
      </c>
      <c r="K5" s="24" t="s">
        <v>18</v>
      </c>
    </row>
    <row r="6" spans="1:11" ht="29" x14ac:dyDescent="0.35">
      <c r="A6" s="12">
        <v>46204</v>
      </c>
      <c r="B6" s="13">
        <v>101</v>
      </c>
      <c r="C6" s="13">
        <v>3306010</v>
      </c>
      <c r="D6" s="13">
        <v>74080</v>
      </c>
      <c r="E6" s="21">
        <v>0</v>
      </c>
      <c r="F6" s="21">
        <v>0</v>
      </c>
      <c r="G6" s="21">
        <v>0</v>
      </c>
      <c r="H6" s="22">
        <v>0</v>
      </c>
      <c r="I6" s="23">
        <f>249270-I7-I8</f>
        <v>169586.69</v>
      </c>
      <c r="J6" s="23" t="s">
        <v>17</v>
      </c>
      <c r="K6" s="24" t="s">
        <v>19</v>
      </c>
    </row>
    <row r="7" spans="1:11" ht="29" x14ac:dyDescent="0.35">
      <c r="A7" s="12">
        <v>46204</v>
      </c>
      <c r="B7" s="13">
        <v>101</v>
      </c>
      <c r="C7" s="13">
        <v>3306010</v>
      </c>
      <c r="D7" s="13">
        <v>74100</v>
      </c>
      <c r="E7" s="21">
        <v>0</v>
      </c>
      <c r="F7" s="21">
        <v>0</v>
      </c>
      <c r="G7" s="21">
        <v>0</v>
      </c>
      <c r="H7" s="22">
        <v>0</v>
      </c>
      <c r="I7" s="23">
        <f>I5*0.0765</f>
        <v>44494.695</v>
      </c>
      <c r="J7" s="23" t="s">
        <v>17</v>
      </c>
      <c r="K7" s="24" t="s">
        <v>20</v>
      </c>
    </row>
    <row r="8" spans="1:11" ht="29" x14ac:dyDescent="0.35">
      <c r="A8" s="12">
        <v>46204</v>
      </c>
      <c r="B8" s="13">
        <v>101</v>
      </c>
      <c r="C8" s="13">
        <v>3306010</v>
      </c>
      <c r="D8" s="13">
        <v>74110</v>
      </c>
      <c r="E8" s="21">
        <v>0</v>
      </c>
      <c r="F8" s="21">
        <v>0</v>
      </c>
      <c r="G8" s="21">
        <v>0</v>
      </c>
      <c r="H8" s="22">
        <v>0</v>
      </c>
      <c r="I8" s="23">
        <f>I5*0.0605</f>
        <v>35188.614999999998</v>
      </c>
      <c r="J8" s="23" t="s">
        <v>17</v>
      </c>
      <c r="K8" s="24" t="s">
        <v>21</v>
      </c>
    </row>
    <row r="9" spans="1:11" x14ac:dyDescent="0.35">
      <c r="A9" s="14" t="s">
        <v>14</v>
      </c>
      <c r="B9" s="15"/>
      <c r="C9" s="15"/>
      <c r="D9" s="15"/>
      <c r="E9" s="16"/>
      <c r="F9" s="16"/>
      <c r="G9" s="16"/>
      <c r="H9" s="16"/>
      <c r="I9" s="17">
        <f>SUM(I4:I8)</f>
        <v>830899.99999999988</v>
      </c>
      <c r="J9" s="17">
        <f>SUM(J4)</f>
        <v>830900</v>
      </c>
      <c r="K9" s="18"/>
    </row>
    <row r="10" spans="1:11" x14ac:dyDescent="0.35">
      <c r="I10" s="20"/>
    </row>
    <row r="11" spans="1:11" x14ac:dyDescent="0.35">
      <c r="I11" s="20"/>
    </row>
    <row r="12" spans="1:11" x14ac:dyDescent="0.35">
      <c r="I12" s="20"/>
    </row>
  </sheetData>
  <pageMargins left="0.7" right="0.7" top="0.75" bottom="0.75" header="0.3" footer="0.3"/>
  <pageSetup scale="7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B9C38429A63F41BED628DF0F8C1B13" ma:contentTypeVersion="15" ma:contentTypeDescription="Create a new document." ma:contentTypeScope="" ma:versionID="d095a09925ef502e6cec4bc07c493434">
  <xsd:schema xmlns:xsd="http://www.w3.org/2001/XMLSchema" xmlns:xs="http://www.w3.org/2001/XMLSchema" xmlns:p="http://schemas.microsoft.com/office/2006/metadata/properties" xmlns:ns2="a3441a67-7ec8-4c4b-a5e3-4c57088eda33" xmlns:ns3="bb137b4d-cd2f-4b28-966a-2d612c7e947d" targetNamespace="http://schemas.microsoft.com/office/2006/metadata/properties" ma:root="true" ma:fieldsID="77bb7602c5688f5b4783a7aaa89eac7d" ns2:_="" ns3:_="">
    <xsd:import namespace="a3441a67-7ec8-4c4b-a5e3-4c57088eda33"/>
    <xsd:import namespace="bb137b4d-cd2f-4b28-966a-2d612c7e94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441a67-7ec8-4c4b-a5e3-4c57088eda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35cff012-ee14-4b5b-bba5-913c131cba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137b4d-cd2f-4b28-966a-2d612c7e947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35faf2c-c016-4228-b556-d477f2d7a8b8}" ma:internalName="TaxCatchAll" ma:showField="CatchAllData" ma:web="bb137b4d-cd2f-4b28-966a-2d612c7e94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b137b4d-cd2f-4b28-966a-2d612c7e947d" xsi:nil="true"/>
    <lcf76f155ced4ddcb4097134ff3c332f xmlns="a3441a67-7ec8-4c4b-a5e3-4c57088eda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A79AB0-58EF-4D98-AA34-B470997509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441a67-7ec8-4c4b-a5e3-4c57088eda33"/>
    <ds:schemaRef ds:uri="bb137b4d-cd2f-4b28-966a-2d612c7e94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8D17DA-D581-4A41-A3C6-AFE2FFCD6B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87A31E-9E6F-4A5E-93AA-3089C9207DD2}">
  <ds:schemaRefs>
    <ds:schemaRef ds:uri="http://schemas.microsoft.com/office/2006/metadata/properties"/>
    <ds:schemaRef ds:uri="http://schemas.microsoft.com/office/infopath/2007/PartnerControls"/>
    <ds:schemaRef ds:uri="bb137b4d-cd2f-4b28-966a-2d612c7e947d"/>
    <ds:schemaRef ds:uri="a3441a67-7ec8-4c4b-a5e3-4c57088eda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subject/>
  <dc:creator>Wheeler, Michael C.</dc:creator>
  <cp:keywords/>
  <dc:description/>
  <cp:lastModifiedBy>Jo Gravitter</cp:lastModifiedBy>
  <cp:revision/>
  <cp:lastPrinted>2025-05-07T17:38:04Z</cp:lastPrinted>
  <dcterms:created xsi:type="dcterms:W3CDTF">2023-06-13T21:59:10Z</dcterms:created>
  <dcterms:modified xsi:type="dcterms:W3CDTF">2026-06-11T16:52:06Z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0x01010005B9C38429A63F41BED628DF0F8C1B13</vt:lpwstr>
  </property>
  <property fmtid="{D5CDD505-2E9C-101B-9397-08002B2CF9AE}" pid="5" name="MediaServiceImageTags">
    <vt:lpwstr/>
  </property>
</Properties>
</file>